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johndeg\GeoTree\IDALS\AS_WSModeling\Spring2017\DRC\Deliver\excel\"/>
    </mc:Choice>
  </mc:AlternateContent>
  <bookViews>
    <workbookView xWindow="0" yWindow="0" windowWidth="21930" windowHeight="11580" firstSheet="2" activeTab="5"/>
  </bookViews>
  <sheets>
    <sheet name="AllBMP_WinSLAMMResults" sheetId="1" r:id="rId1"/>
    <sheet name="NoBMP_WinSLAMMResults" sheetId="3" r:id="rId2"/>
    <sheet name="Compare_PrePostBMP" sheetId="4" r:id="rId3"/>
    <sheet name="ComparePrePost_ForReport" sheetId="7" r:id="rId4"/>
    <sheet name="ReductionsAsFunctionWholeWshed" sheetId="8" r:id="rId5"/>
    <sheet name="metadata" sheetId="2" r:id="rId6"/>
  </sheets>
  <calcPr calcId="152511"/>
</workbook>
</file>

<file path=xl/calcChain.xml><?xml version="1.0" encoding="utf-8"?>
<calcChain xmlns="http://schemas.openxmlformats.org/spreadsheetml/2006/main">
  <c r="D6" i="8" l="1"/>
  <c r="D5" i="8"/>
  <c r="D4" i="8"/>
  <c r="D3" i="8"/>
  <c r="D2" i="8"/>
  <c r="L69" i="7" l="1"/>
  <c r="K69" i="7"/>
  <c r="J69" i="7"/>
  <c r="I69" i="7"/>
  <c r="H69" i="7"/>
  <c r="G69" i="7"/>
  <c r="F69" i="7"/>
  <c r="E69" i="7"/>
  <c r="D69" i="7"/>
  <c r="C69" i="7"/>
  <c r="X12" i="4" l="1"/>
  <c r="Y12" i="4" s="1"/>
  <c r="T12" i="4"/>
  <c r="U12" i="4" s="1"/>
  <c r="P12" i="4"/>
  <c r="Q12" i="4" s="1"/>
  <c r="M12" i="4"/>
  <c r="L12" i="4"/>
  <c r="I12" i="4"/>
  <c r="F12" i="4"/>
  <c r="E12" i="4"/>
  <c r="X68" i="4" l="1"/>
  <c r="Y68" i="4" s="1"/>
  <c r="X67" i="4"/>
  <c r="Y67" i="4" s="1"/>
  <c r="X66" i="4"/>
  <c r="Y66" i="4" s="1"/>
  <c r="Y65" i="4"/>
  <c r="X65" i="4"/>
  <c r="X64" i="4"/>
  <c r="Y64" i="4" s="1"/>
  <c r="X63" i="4"/>
  <c r="Y63" i="4" s="1"/>
  <c r="X62" i="4"/>
  <c r="Y62" i="4" s="1"/>
  <c r="Y61" i="4"/>
  <c r="X61" i="4"/>
  <c r="Y60" i="4"/>
  <c r="X60" i="4"/>
  <c r="X59" i="4"/>
  <c r="Y59" i="4" s="1"/>
  <c r="X58" i="4"/>
  <c r="Y58" i="4" s="1"/>
  <c r="Y57" i="4"/>
  <c r="X57" i="4"/>
  <c r="Y56" i="4"/>
  <c r="X56" i="4"/>
  <c r="X55" i="4"/>
  <c r="Y55" i="4" s="1"/>
  <c r="X54" i="4"/>
  <c r="Y54" i="4" s="1"/>
  <c r="X53" i="4"/>
  <c r="Y53" i="4" s="1"/>
  <c r="Y52" i="4"/>
  <c r="X52" i="4"/>
  <c r="X51" i="4"/>
  <c r="Y51" i="4" s="1"/>
  <c r="X50" i="4"/>
  <c r="Y50" i="4" s="1"/>
  <c r="Y49" i="4"/>
  <c r="X49" i="4"/>
  <c r="X48" i="4"/>
  <c r="Y48" i="4" s="1"/>
  <c r="X47" i="4"/>
  <c r="Y47" i="4" s="1"/>
  <c r="X46" i="4"/>
  <c r="Y46" i="4" s="1"/>
  <c r="Y45" i="4"/>
  <c r="X45" i="4"/>
  <c r="Y44" i="4"/>
  <c r="X44" i="4"/>
  <c r="X43" i="4"/>
  <c r="Y43" i="4" s="1"/>
  <c r="X42" i="4"/>
  <c r="Y42" i="4" s="1"/>
  <c r="Y41" i="4"/>
  <c r="X41" i="4"/>
  <c r="Y40" i="4"/>
  <c r="X40" i="4"/>
  <c r="X39" i="4"/>
  <c r="Y39" i="4" s="1"/>
  <c r="X38" i="4"/>
  <c r="Y38" i="4" s="1"/>
  <c r="X37" i="4"/>
  <c r="Y37" i="4" s="1"/>
  <c r="Y36" i="4"/>
  <c r="X36" i="4"/>
  <c r="X35" i="4"/>
  <c r="Y35" i="4" s="1"/>
  <c r="X34" i="4"/>
  <c r="Y34" i="4" s="1"/>
  <c r="Y33" i="4"/>
  <c r="X33" i="4"/>
  <c r="X32" i="4"/>
  <c r="Y32" i="4" s="1"/>
  <c r="X31" i="4"/>
  <c r="Y31" i="4" s="1"/>
  <c r="X30" i="4"/>
  <c r="Y30" i="4" s="1"/>
  <c r="Y29" i="4"/>
  <c r="X29" i="4"/>
  <c r="Y28" i="4"/>
  <c r="X28" i="4"/>
  <c r="X27" i="4"/>
  <c r="Y27" i="4" s="1"/>
  <c r="X26" i="4"/>
  <c r="Y26" i="4" s="1"/>
  <c r="Y25" i="4"/>
  <c r="X25" i="4"/>
  <c r="Y24" i="4"/>
  <c r="X24" i="4"/>
  <c r="X23" i="4"/>
  <c r="Y23" i="4" s="1"/>
  <c r="X22" i="4"/>
  <c r="Y22" i="4" s="1"/>
  <c r="X21" i="4"/>
  <c r="Y21" i="4" s="1"/>
  <c r="Y20" i="4"/>
  <c r="X20" i="4"/>
  <c r="X19" i="4"/>
  <c r="Y19" i="4" s="1"/>
  <c r="X18" i="4"/>
  <c r="Y18" i="4" s="1"/>
  <c r="Y17" i="4"/>
  <c r="X17" i="4"/>
  <c r="X16" i="4"/>
  <c r="Y16" i="4" s="1"/>
  <c r="X15" i="4"/>
  <c r="Y15" i="4" s="1"/>
  <c r="X14" i="4"/>
  <c r="Y14" i="4" s="1"/>
  <c r="Y13" i="4"/>
  <c r="X13" i="4"/>
  <c r="Y11" i="4"/>
  <c r="X11" i="4"/>
  <c r="X10" i="4"/>
  <c r="Y10" i="4" s="1"/>
  <c r="X9" i="4"/>
  <c r="Y9" i="4" s="1"/>
  <c r="Y8" i="4"/>
  <c r="X8" i="4"/>
  <c r="Y7" i="4"/>
  <c r="X7" i="4"/>
  <c r="X6" i="4"/>
  <c r="Y6" i="4" s="1"/>
  <c r="X5" i="4"/>
  <c r="Y5" i="4" s="1"/>
  <c r="X4" i="4"/>
  <c r="Y4" i="4" s="1"/>
  <c r="Y3" i="4"/>
  <c r="X3" i="4"/>
  <c r="X2" i="4"/>
  <c r="Y2" i="4" s="1"/>
  <c r="T68" i="4"/>
  <c r="U68" i="4" s="1"/>
  <c r="U67" i="4"/>
  <c r="T67" i="4"/>
  <c r="T66" i="4"/>
  <c r="U66" i="4" s="1"/>
  <c r="U65" i="4"/>
  <c r="T65" i="4"/>
  <c r="T64" i="4"/>
  <c r="U64" i="4" s="1"/>
  <c r="U63" i="4"/>
  <c r="T63" i="4"/>
  <c r="T62" i="4"/>
  <c r="U62" i="4" s="1"/>
  <c r="T61" i="4"/>
  <c r="U61" i="4" s="1"/>
  <c r="T60" i="4"/>
  <c r="U60" i="4" s="1"/>
  <c r="T59" i="4"/>
  <c r="U59" i="4" s="1"/>
  <c r="T58" i="4"/>
  <c r="U58" i="4" s="1"/>
  <c r="T57" i="4"/>
  <c r="U57" i="4" s="1"/>
  <c r="T56" i="4"/>
  <c r="U56" i="4" s="1"/>
  <c r="T55" i="4"/>
  <c r="U55" i="4" s="1"/>
  <c r="T54" i="4"/>
  <c r="U54" i="4" s="1"/>
  <c r="T53" i="4"/>
  <c r="U53" i="4" s="1"/>
  <c r="T52" i="4"/>
  <c r="U52" i="4" s="1"/>
  <c r="U51" i="4"/>
  <c r="T51" i="4"/>
  <c r="T50" i="4"/>
  <c r="U50" i="4" s="1"/>
  <c r="U49" i="4"/>
  <c r="T49" i="4"/>
  <c r="T48" i="4"/>
  <c r="U48" i="4" s="1"/>
  <c r="U47" i="4"/>
  <c r="T47" i="4"/>
  <c r="T46" i="4"/>
  <c r="U46" i="4" s="1"/>
  <c r="T45" i="4"/>
  <c r="U45" i="4" s="1"/>
  <c r="T44" i="4"/>
  <c r="U44" i="4" s="1"/>
  <c r="U43" i="4"/>
  <c r="T43" i="4"/>
  <c r="T42" i="4"/>
  <c r="U42" i="4" s="1"/>
  <c r="T41" i="4"/>
  <c r="U41" i="4" s="1"/>
  <c r="T40" i="4"/>
  <c r="U40" i="4" s="1"/>
  <c r="T39" i="4"/>
  <c r="U39" i="4" s="1"/>
  <c r="T38" i="4"/>
  <c r="U38" i="4" s="1"/>
  <c r="T37" i="4"/>
  <c r="U37" i="4" s="1"/>
  <c r="T36" i="4"/>
  <c r="U36" i="4" s="1"/>
  <c r="U35" i="4"/>
  <c r="T35" i="4"/>
  <c r="T34" i="4"/>
  <c r="U34" i="4" s="1"/>
  <c r="U33" i="4"/>
  <c r="T33" i="4"/>
  <c r="T32" i="4"/>
  <c r="U32" i="4" s="1"/>
  <c r="U31" i="4"/>
  <c r="T31" i="4"/>
  <c r="T30" i="4"/>
  <c r="U30" i="4" s="1"/>
  <c r="T29" i="4"/>
  <c r="U29" i="4" s="1"/>
  <c r="T28" i="4"/>
  <c r="U28" i="4" s="1"/>
  <c r="U27" i="4"/>
  <c r="T27" i="4"/>
  <c r="T26" i="4"/>
  <c r="U26" i="4" s="1"/>
  <c r="T25" i="4"/>
  <c r="U25" i="4" s="1"/>
  <c r="T24" i="4"/>
  <c r="U24" i="4" s="1"/>
  <c r="T23" i="4"/>
  <c r="U23" i="4" s="1"/>
  <c r="T22" i="4"/>
  <c r="U22" i="4" s="1"/>
  <c r="T21" i="4"/>
  <c r="U21" i="4" s="1"/>
  <c r="T20" i="4"/>
  <c r="U20" i="4" s="1"/>
  <c r="U19" i="4"/>
  <c r="T19" i="4"/>
  <c r="T18" i="4"/>
  <c r="U18" i="4" s="1"/>
  <c r="U17" i="4"/>
  <c r="T17" i="4"/>
  <c r="T16" i="4"/>
  <c r="U16" i="4" s="1"/>
  <c r="U15" i="4"/>
  <c r="T15" i="4"/>
  <c r="T14" i="4"/>
  <c r="U14" i="4" s="1"/>
  <c r="T13" i="4"/>
  <c r="U13" i="4" s="1"/>
  <c r="T11" i="4"/>
  <c r="U11" i="4" s="1"/>
  <c r="U10" i="4"/>
  <c r="T10" i="4"/>
  <c r="T9" i="4"/>
  <c r="U9" i="4" s="1"/>
  <c r="T8" i="4"/>
  <c r="U8" i="4" s="1"/>
  <c r="T7" i="4"/>
  <c r="U7" i="4" s="1"/>
  <c r="T6" i="4"/>
  <c r="U6" i="4" s="1"/>
  <c r="T5" i="4"/>
  <c r="U5" i="4" s="1"/>
  <c r="T4" i="4"/>
  <c r="U4" i="4" s="1"/>
  <c r="T3" i="4"/>
  <c r="U3" i="4" s="1"/>
  <c r="U2" i="4"/>
  <c r="T2" i="4"/>
  <c r="P68" i="4"/>
  <c r="Q68" i="4" s="1"/>
  <c r="P67" i="4"/>
  <c r="Q67" i="4" s="1"/>
  <c r="Q66" i="4"/>
  <c r="P66" i="4"/>
  <c r="P65" i="4"/>
  <c r="Q65" i="4" s="1"/>
  <c r="P64" i="4"/>
  <c r="Q64" i="4" s="1"/>
  <c r="P63" i="4"/>
  <c r="Q63" i="4" s="1"/>
  <c r="P62" i="4"/>
  <c r="Q62" i="4" s="1"/>
  <c r="P61" i="4"/>
  <c r="Q61" i="4" s="1"/>
  <c r="P60" i="4"/>
  <c r="Q60" i="4" s="1"/>
  <c r="P59" i="4"/>
  <c r="Q59" i="4" s="1"/>
  <c r="P58" i="4"/>
  <c r="Q58" i="4" s="1"/>
  <c r="P57" i="4"/>
  <c r="Q57" i="4" s="1"/>
  <c r="P56" i="4"/>
  <c r="Q56" i="4" s="1"/>
  <c r="P55" i="4"/>
  <c r="Q55" i="4" s="1"/>
  <c r="P54" i="4"/>
  <c r="Q54" i="4" s="1"/>
  <c r="P53" i="4"/>
  <c r="Q53" i="4" s="1"/>
  <c r="P52" i="4"/>
  <c r="Q52" i="4" s="1"/>
  <c r="P51" i="4"/>
  <c r="Q51" i="4" s="1"/>
  <c r="P50" i="4"/>
  <c r="Q50" i="4" s="1"/>
  <c r="P49" i="4"/>
  <c r="Q49" i="4" s="1"/>
  <c r="P48" i="4"/>
  <c r="Q48" i="4" s="1"/>
  <c r="P47" i="4"/>
  <c r="Q47" i="4" s="1"/>
  <c r="Q46" i="4"/>
  <c r="P46" i="4"/>
  <c r="P45" i="4"/>
  <c r="Q45" i="4" s="1"/>
  <c r="P44" i="4"/>
  <c r="Q44" i="4" s="1"/>
  <c r="P43" i="4"/>
  <c r="Q43" i="4" s="1"/>
  <c r="P42" i="4"/>
  <c r="Q42" i="4" s="1"/>
  <c r="P41" i="4"/>
  <c r="Q41" i="4" s="1"/>
  <c r="P40" i="4"/>
  <c r="Q40" i="4" s="1"/>
  <c r="P39" i="4"/>
  <c r="Q39" i="4" s="1"/>
  <c r="Q38" i="4"/>
  <c r="P38" i="4"/>
  <c r="P37" i="4"/>
  <c r="Q37" i="4" s="1"/>
  <c r="P36" i="4"/>
  <c r="Q36" i="4" s="1"/>
  <c r="P35" i="4"/>
  <c r="Q35" i="4" s="1"/>
  <c r="P34" i="4"/>
  <c r="Q34" i="4" s="1"/>
  <c r="P33" i="4"/>
  <c r="Q33" i="4" s="1"/>
  <c r="P32" i="4"/>
  <c r="Q32" i="4" s="1"/>
  <c r="P31" i="4"/>
  <c r="Q31" i="4" s="1"/>
  <c r="P30" i="4"/>
  <c r="Q30" i="4" s="1"/>
  <c r="P29" i="4"/>
  <c r="Q29" i="4" s="1"/>
  <c r="P28" i="4"/>
  <c r="Q28" i="4" s="1"/>
  <c r="P27" i="4"/>
  <c r="Q27" i="4" s="1"/>
  <c r="P26" i="4"/>
  <c r="Q26" i="4" s="1"/>
  <c r="P25" i="4"/>
  <c r="Q25" i="4" s="1"/>
  <c r="P24" i="4"/>
  <c r="Q24" i="4" s="1"/>
  <c r="P23" i="4"/>
  <c r="Q23" i="4" s="1"/>
  <c r="P22" i="4"/>
  <c r="Q22" i="4" s="1"/>
  <c r="P21" i="4"/>
  <c r="Q21" i="4" s="1"/>
  <c r="P20" i="4"/>
  <c r="Q20" i="4" s="1"/>
  <c r="P19" i="4"/>
  <c r="Q19" i="4" s="1"/>
  <c r="P18" i="4"/>
  <c r="Q18" i="4" s="1"/>
  <c r="P17" i="4"/>
  <c r="Q17" i="4" s="1"/>
  <c r="P16" i="4"/>
  <c r="Q16" i="4" s="1"/>
  <c r="P15" i="4"/>
  <c r="Q15" i="4" s="1"/>
  <c r="Q14" i="4"/>
  <c r="P14" i="4"/>
  <c r="P13" i="4"/>
  <c r="Q13" i="4" s="1"/>
  <c r="P11" i="4"/>
  <c r="Q11" i="4" s="1"/>
  <c r="P10" i="4"/>
  <c r="Q10" i="4" s="1"/>
  <c r="P9" i="4"/>
  <c r="Q9" i="4" s="1"/>
  <c r="P8" i="4"/>
  <c r="Q8" i="4" s="1"/>
  <c r="P7" i="4"/>
  <c r="Q7" i="4" s="1"/>
  <c r="P6" i="4"/>
  <c r="Q6" i="4" s="1"/>
  <c r="P5" i="4"/>
  <c r="Q5" i="4" s="1"/>
  <c r="P4" i="4"/>
  <c r="Q4" i="4" s="1"/>
  <c r="P3" i="4"/>
  <c r="Q3" i="4" s="1"/>
  <c r="P2" i="4"/>
  <c r="Q2" i="4" s="1"/>
  <c r="L68" i="4"/>
  <c r="M68" i="4" s="1"/>
  <c r="L67" i="4"/>
  <c r="M67" i="4" s="1"/>
  <c r="M66" i="4"/>
  <c r="L66" i="4"/>
  <c r="L65" i="4"/>
  <c r="M65" i="4" s="1"/>
  <c r="L64" i="4"/>
  <c r="M64" i="4" s="1"/>
  <c r="M63" i="4"/>
  <c r="L63" i="4"/>
  <c r="M62" i="4"/>
  <c r="L62" i="4"/>
  <c r="L61" i="4"/>
  <c r="M61" i="4" s="1"/>
  <c r="L60" i="4"/>
  <c r="M60" i="4" s="1"/>
  <c r="L59" i="4"/>
  <c r="M59" i="4" s="1"/>
  <c r="M58" i="4"/>
  <c r="L58" i="4"/>
  <c r="M57" i="4"/>
  <c r="L57" i="4"/>
  <c r="L56" i="4"/>
  <c r="M56" i="4" s="1"/>
  <c r="L55" i="4"/>
  <c r="M55" i="4" s="1"/>
  <c r="L54" i="4"/>
  <c r="M54" i="4" s="1"/>
  <c r="M53" i="4"/>
  <c r="L53" i="4"/>
  <c r="L52" i="4"/>
  <c r="M52" i="4" s="1"/>
  <c r="L51" i="4"/>
  <c r="M51" i="4" s="1"/>
  <c r="M50" i="4"/>
  <c r="L50" i="4"/>
  <c r="L49" i="4"/>
  <c r="M49" i="4" s="1"/>
  <c r="L48" i="4"/>
  <c r="M48" i="4" s="1"/>
  <c r="L47" i="4"/>
  <c r="M47" i="4" s="1"/>
  <c r="L46" i="4"/>
  <c r="M46" i="4" s="1"/>
  <c r="M45" i="4"/>
  <c r="L45" i="4"/>
  <c r="L44" i="4"/>
  <c r="M44" i="4" s="1"/>
  <c r="L43" i="4"/>
  <c r="M43" i="4" s="1"/>
  <c r="L42" i="4"/>
  <c r="M42" i="4" s="1"/>
  <c r="M41" i="4"/>
  <c r="L41" i="4"/>
  <c r="L40" i="4"/>
  <c r="M40" i="4" s="1"/>
  <c r="L39" i="4"/>
  <c r="M39" i="4" s="1"/>
  <c r="L38" i="4"/>
  <c r="M38" i="4" s="1"/>
  <c r="L37" i="4"/>
  <c r="M37" i="4" s="1"/>
  <c r="L36" i="4"/>
  <c r="M36" i="4" s="1"/>
  <c r="L35" i="4"/>
  <c r="M35" i="4" s="1"/>
  <c r="L34" i="4"/>
  <c r="M34" i="4" s="1"/>
  <c r="L33" i="4"/>
  <c r="M33" i="4" s="1"/>
  <c r="L32" i="4"/>
  <c r="M32" i="4" s="1"/>
  <c r="L31" i="4"/>
  <c r="M31" i="4" s="1"/>
  <c r="M30" i="4"/>
  <c r="L30" i="4"/>
  <c r="L29" i="4"/>
  <c r="M29" i="4" s="1"/>
  <c r="L28" i="4"/>
  <c r="M28" i="4" s="1"/>
  <c r="L27" i="4"/>
  <c r="M27" i="4" s="1"/>
  <c r="L26" i="4"/>
  <c r="M26" i="4" s="1"/>
  <c r="L25" i="4"/>
  <c r="M25" i="4" s="1"/>
  <c r="L24" i="4"/>
  <c r="M24" i="4" s="1"/>
  <c r="L23" i="4"/>
  <c r="M23" i="4" s="1"/>
  <c r="M22" i="4"/>
  <c r="L22" i="4"/>
  <c r="M21" i="4"/>
  <c r="L21" i="4"/>
  <c r="L20" i="4"/>
  <c r="M20" i="4" s="1"/>
  <c r="L19" i="4"/>
  <c r="M19" i="4" s="1"/>
  <c r="M18" i="4"/>
  <c r="L18" i="4"/>
  <c r="L17" i="4"/>
  <c r="M17" i="4" s="1"/>
  <c r="L16" i="4"/>
  <c r="M16" i="4" s="1"/>
  <c r="L15" i="4"/>
  <c r="M15" i="4" s="1"/>
  <c r="L14" i="4"/>
  <c r="M14" i="4" s="1"/>
  <c r="L13" i="4"/>
  <c r="M13" i="4" s="1"/>
  <c r="L11" i="4"/>
  <c r="M11" i="4" s="1"/>
  <c r="L10" i="4"/>
  <c r="M10" i="4" s="1"/>
  <c r="L9" i="4"/>
  <c r="M9" i="4" s="1"/>
  <c r="M8" i="4"/>
  <c r="L8" i="4"/>
  <c r="L7" i="4"/>
  <c r="M7" i="4" s="1"/>
  <c r="M6" i="4"/>
  <c r="L6" i="4"/>
  <c r="L5" i="4"/>
  <c r="M5" i="4" s="1"/>
  <c r="L4" i="4"/>
  <c r="M4" i="4" s="1"/>
  <c r="L3" i="4"/>
  <c r="M3" i="4" s="1"/>
  <c r="L2" i="4"/>
  <c r="M2" i="4" s="1"/>
  <c r="I3" i="4"/>
  <c r="I4" i="4"/>
  <c r="I5" i="4"/>
  <c r="I6" i="4"/>
  <c r="I7" i="4"/>
  <c r="I8" i="4"/>
  <c r="I9" i="4"/>
  <c r="I10" i="4"/>
  <c r="I11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2" i="4"/>
  <c r="F5" i="4"/>
  <c r="F14" i="4"/>
  <c r="F24" i="4"/>
  <c r="F25" i="4"/>
  <c r="F33" i="4"/>
  <c r="F46" i="4"/>
  <c r="F48" i="4"/>
  <c r="F56" i="4"/>
  <c r="F65" i="4"/>
  <c r="E3" i="4"/>
  <c r="F3" i="4" s="1"/>
  <c r="E4" i="4"/>
  <c r="F4" i="4" s="1"/>
  <c r="E5" i="4"/>
  <c r="E6" i="4"/>
  <c r="F6" i="4" s="1"/>
  <c r="E7" i="4"/>
  <c r="F7" i="4" s="1"/>
  <c r="E8" i="4"/>
  <c r="F8" i="4" s="1"/>
  <c r="E9" i="4"/>
  <c r="F9" i="4" s="1"/>
  <c r="E10" i="4"/>
  <c r="F10" i="4" s="1"/>
  <c r="E11" i="4"/>
  <c r="F11" i="4" s="1"/>
  <c r="E13" i="4"/>
  <c r="F13" i="4" s="1"/>
  <c r="E14" i="4"/>
  <c r="E15" i="4"/>
  <c r="F15" i="4" s="1"/>
  <c r="E16" i="4"/>
  <c r="F16" i="4" s="1"/>
  <c r="E17" i="4"/>
  <c r="F17" i="4" s="1"/>
  <c r="E18" i="4"/>
  <c r="F18" i="4" s="1"/>
  <c r="E19" i="4"/>
  <c r="F19" i="4" s="1"/>
  <c r="E20" i="4"/>
  <c r="F20" i="4" s="1"/>
  <c r="E21" i="4"/>
  <c r="F21" i="4" s="1"/>
  <c r="E22" i="4"/>
  <c r="F22" i="4" s="1"/>
  <c r="E23" i="4"/>
  <c r="F23" i="4" s="1"/>
  <c r="E24" i="4"/>
  <c r="E25" i="4"/>
  <c r="E26" i="4"/>
  <c r="F26" i="4" s="1"/>
  <c r="E27" i="4"/>
  <c r="F27" i="4" s="1"/>
  <c r="E28" i="4"/>
  <c r="F28" i="4" s="1"/>
  <c r="E29" i="4"/>
  <c r="F29" i="4" s="1"/>
  <c r="E30" i="4"/>
  <c r="F30" i="4" s="1"/>
  <c r="E31" i="4"/>
  <c r="F31" i="4" s="1"/>
  <c r="E32" i="4"/>
  <c r="F32" i="4" s="1"/>
  <c r="E33" i="4"/>
  <c r="E34" i="4"/>
  <c r="F34" i="4" s="1"/>
  <c r="E35" i="4"/>
  <c r="F35" i="4" s="1"/>
  <c r="E36" i="4"/>
  <c r="F36" i="4" s="1"/>
  <c r="E37" i="4"/>
  <c r="F37" i="4" s="1"/>
  <c r="E38" i="4"/>
  <c r="F38" i="4" s="1"/>
  <c r="E39" i="4"/>
  <c r="F39" i="4" s="1"/>
  <c r="E40" i="4"/>
  <c r="F40" i="4" s="1"/>
  <c r="E41" i="4"/>
  <c r="F41" i="4" s="1"/>
  <c r="E42" i="4"/>
  <c r="F42" i="4" s="1"/>
  <c r="E43" i="4"/>
  <c r="F43" i="4" s="1"/>
  <c r="E44" i="4"/>
  <c r="F44" i="4" s="1"/>
  <c r="E45" i="4"/>
  <c r="F45" i="4" s="1"/>
  <c r="E46" i="4"/>
  <c r="E47" i="4"/>
  <c r="F47" i="4" s="1"/>
  <c r="E48" i="4"/>
  <c r="E49" i="4"/>
  <c r="F49" i="4" s="1"/>
  <c r="E50" i="4"/>
  <c r="F50" i="4" s="1"/>
  <c r="E51" i="4"/>
  <c r="F51" i="4" s="1"/>
  <c r="E52" i="4"/>
  <c r="F52" i="4" s="1"/>
  <c r="E53" i="4"/>
  <c r="F53" i="4" s="1"/>
  <c r="E54" i="4"/>
  <c r="F54" i="4" s="1"/>
  <c r="E55" i="4"/>
  <c r="F55" i="4" s="1"/>
  <c r="E56" i="4"/>
  <c r="E57" i="4"/>
  <c r="F57" i="4" s="1"/>
  <c r="E58" i="4"/>
  <c r="F58" i="4" s="1"/>
  <c r="E59" i="4"/>
  <c r="F59" i="4" s="1"/>
  <c r="E60" i="4"/>
  <c r="F60" i="4" s="1"/>
  <c r="E61" i="4"/>
  <c r="F61" i="4" s="1"/>
  <c r="E62" i="4"/>
  <c r="F62" i="4" s="1"/>
  <c r="E63" i="4"/>
  <c r="F63" i="4" s="1"/>
  <c r="E64" i="4"/>
  <c r="F64" i="4" s="1"/>
  <c r="E65" i="4"/>
  <c r="E66" i="4"/>
  <c r="F66" i="4" s="1"/>
  <c r="E67" i="4"/>
  <c r="F67" i="4" s="1"/>
  <c r="E68" i="4"/>
  <c r="F68" i="4" s="1"/>
  <c r="E2" i="4"/>
  <c r="F2" i="4" s="1"/>
</calcChain>
</file>

<file path=xl/sharedStrings.xml><?xml version="1.0" encoding="utf-8"?>
<sst xmlns="http://schemas.openxmlformats.org/spreadsheetml/2006/main" count="499" uniqueCount="194">
  <si>
    <t>File Number</t>
  </si>
  <si>
    <t>File Name</t>
  </si>
  <si>
    <t>Catchment Area (ac)</t>
  </si>
  <si>
    <t>Number of Years in Model Run</t>
  </si>
  <si>
    <t>NC Runoff Volume (cf)</t>
  </si>
  <si>
    <t>Runoff Volume (cf)</t>
  </si>
  <si>
    <t>Model Run Percent Runoff Volume Reduction</t>
  </si>
  <si>
    <t>Rv</t>
  </si>
  <si>
    <t xml:space="preserve"> Biological Condition</t>
  </si>
  <si>
    <t>NC Particulate Solids Yield (lbs)</t>
  </si>
  <si>
    <t>Particulate Solids Yield (lbs)</t>
  </si>
  <si>
    <t>Model Run Particulate Solids Yield Percent Reduction</t>
  </si>
  <si>
    <t>Particulate Solids Concentration (mg/L)</t>
  </si>
  <si>
    <t>Filterable Solids Yield (lbs)</t>
  </si>
  <si>
    <t>Filterable Solids Concentration (mg/L)</t>
  </si>
  <si>
    <t>Total Solids Yield (lbs)</t>
  </si>
  <si>
    <t>Total Solids Concentration (mg/L)</t>
  </si>
  <si>
    <t>Particulate Phosphorus Yield (lbs)</t>
  </si>
  <si>
    <t>Particulate Phosphorus Concentration (mg/L)</t>
  </si>
  <si>
    <t>Filterable Phosphorus Yield (lbs)</t>
  </si>
  <si>
    <t>Filterable Phosphorus Concentration (mg/L)</t>
  </si>
  <si>
    <t>Total Phosphorus Yield (lbs)</t>
  </si>
  <si>
    <t>Total Phosphorus Concentration (mg/L)</t>
  </si>
  <si>
    <t>Nitrate Yield (lbs)</t>
  </si>
  <si>
    <t xml:space="preserve">Nitrate Concentration (mg/L) </t>
  </si>
  <si>
    <t xml:space="preserve"> catchment1</t>
  </si>
  <si>
    <t xml:space="preserve"> Fair</t>
  </si>
  <si>
    <t xml:space="preserve"> catchment10</t>
  </si>
  <si>
    <t xml:space="preserve"> Good</t>
  </si>
  <si>
    <t xml:space="preserve"> catchment11</t>
  </si>
  <si>
    <t xml:space="preserve"> Poor</t>
  </si>
  <si>
    <t xml:space="preserve"> catchment12</t>
  </si>
  <si>
    <t xml:space="preserve"> catchment13</t>
  </si>
  <si>
    <t xml:space="preserve"> catchment14</t>
  </si>
  <si>
    <t xml:space="preserve"> catchment15</t>
  </si>
  <si>
    <t xml:space="preserve"> catchment16</t>
  </si>
  <si>
    <t xml:space="preserve"> catchment17</t>
  </si>
  <si>
    <t xml:space="preserve"> catchment18</t>
  </si>
  <si>
    <t xml:space="preserve"> catchment2</t>
  </si>
  <si>
    <t xml:space="preserve"> catchment21</t>
  </si>
  <si>
    <t xml:space="preserve"> catchment22</t>
  </si>
  <si>
    <t xml:space="preserve"> catchment24</t>
  </si>
  <si>
    <t xml:space="preserve"> catchment25</t>
  </si>
  <si>
    <t xml:space="preserve"> catchment26</t>
  </si>
  <si>
    <t xml:space="preserve"> catchment27</t>
  </si>
  <si>
    <t xml:space="preserve"> catchment28</t>
  </si>
  <si>
    <t xml:space="preserve"> catchment29</t>
  </si>
  <si>
    <t xml:space="preserve"> catchment3</t>
  </si>
  <si>
    <t xml:space="preserve"> catchment30</t>
  </si>
  <si>
    <t xml:space="preserve"> catchment31</t>
  </si>
  <si>
    <t xml:space="preserve"> catchment32</t>
  </si>
  <si>
    <t xml:space="preserve"> catchment33</t>
  </si>
  <si>
    <t xml:space="preserve"> catchment34</t>
  </si>
  <si>
    <t xml:space="preserve"> catchment35</t>
  </si>
  <si>
    <t xml:space="preserve"> catchment36</t>
  </si>
  <si>
    <t xml:space="preserve"> catchment37</t>
  </si>
  <si>
    <t xml:space="preserve"> catchment38</t>
  </si>
  <si>
    <t xml:space="preserve"> catchment4</t>
  </si>
  <si>
    <t xml:space="preserve"> catchment40</t>
  </si>
  <si>
    <t xml:space="preserve"> catchment41</t>
  </si>
  <si>
    <t xml:space="preserve"> catchment42</t>
  </si>
  <si>
    <t xml:space="preserve"> catchment43</t>
  </si>
  <si>
    <t xml:space="preserve"> catchment44</t>
  </si>
  <si>
    <t xml:space="preserve"> catchment45</t>
  </si>
  <si>
    <t xml:space="preserve"> catchment46</t>
  </si>
  <si>
    <t xml:space="preserve"> catchment47</t>
  </si>
  <si>
    <t xml:space="preserve"> catchment48</t>
  </si>
  <si>
    <t xml:space="preserve"> catchment49</t>
  </si>
  <si>
    <t xml:space="preserve"> catchment5</t>
  </si>
  <si>
    <t xml:space="preserve"> catchment50</t>
  </si>
  <si>
    <t xml:space="preserve"> catchment51</t>
  </si>
  <si>
    <t xml:space="preserve"> catchment52</t>
  </si>
  <si>
    <t xml:space="preserve"> catchment53</t>
  </si>
  <si>
    <t xml:space="preserve"> catchment54</t>
  </si>
  <si>
    <t xml:space="preserve"> catchment55</t>
  </si>
  <si>
    <t xml:space="preserve"> catchment56</t>
  </si>
  <si>
    <t xml:space="preserve"> catchment58</t>
  </si>
  <si>
    <t xml:space="preserve"> catchment59</t>
  </si>
  <si>
    <t xml:space="preserve"> catchment6</t>
  </si>
  <si>
    <t xml:space="preserve"> catchment60</t>
  </si>
  <si>
    <t xml:space="preserve"> catchment61</t>
  </si>
  <si>
    <t xml:space="preserve"> catchment62</t>
  </si>
  <si>
    <t xml:space="preserve"> catchment63</t>
  </si>
  <si>
    <t xml:space="preserve"> catchment64</t>
  </si>
  <si>
    <t xml:space="preserve"> catchment65</t>
  </si>
  <si>
    <t xml:space="preserve"> catchment66</t>
  </si>
  <si>
    <t xml:space="preserve"> catchment67</t>
  </si>
  <si>
    <t xml:space="preserve"> catchment68</t>
  </si>
  <si>
    <t xml:space="preserve"> catchment69</t>
  </si>
  <si>
    <t xml:space="preserve"> catchment7</t>
  </si>
  <si>
    <t xml:space="preserve"> catchment70</t>
  </si>
  <si>
    <t xml:space="preserve"> catchment71</t>
  </si>
  <si>
    <t xml:space="preserve"> catchment8</t>
  </si>
  <si>
    <t xml:space="preserve"> catchment9</t>
  </si>
  <si>
    <t>CatchId</t>
  </si>
  <si>
    <t>VolumeReduction_cf</t>
  </si>
  <si>
    <t>NoBMPRunoffVolume_cf</t>
  </si>
  <si>
    <t>BMPRunoffVolume_cf</t>
  </si>
  <si>
    <t>VolumeReduction_Perc</t>
  </si>
  <si>
    <t>NoBMP_Rv</t>
  </si>
  <si>
    <t>BMP_Rv</t>
  </si>
  <si>
    <t>RvReduction_Perc</t>
  </si>
  <si>
    <t>NoBMPParticulateSolidYield_lbs</t>
  </si>
  <si>
    <t>BMPParticulateSolidYield_lbs</t>
  </si>
  <si>
    <t>ParticulateSolidReduction_lbs</t>
  </si>
  <si>
    <t>ParticulateSolidReduction_Perc</t>
  </si>
  <si>
    <t>NoBMPTotalSolidYield_lbs</t>
  </si>
  <si>
    <t>BMPTotalSolidYield_lbs</t>
  </si>
  <si>
    <t>TotalSolidReduction_lbs</t>
  </si>
  <si>
    <t>TotalSolidReduction_Perc</t>
  </si>
  <si>
    <t>NoBMPTotalPhosphorusYield_lbs</t>
  </si>
  <si>
    <t>BMPTotalPhosphorusYield_lbs</t>
  </si>
  <si>
    <t>TotalPhosphorusReduction_lbs</t>
  </si>
  <si>
    <t>TotalPhosphorusReduction_Perc</t>
  </si>
  <si>
    <t>NoBMPNitrateYield_lbs</t>
  </si>
  <si>
    <t>BMPNitrateYield_lbs</t>
  </si>
  <si>
    <t>TotalNitrateReduction_lbs</t>
  </si>
  <si>
    <t>TotalNitrateReduction_Perc</t>
  </si>
  <si>
    <t>ProjectDescription</t>
  </si>
  <si>
    <t xml:space="preserve"> catchment19</t>
  </si>
  <si>
    <t>14th St. Biocell North (1)</t>
  </si>
  <si>
    <t>14th St. Biocell South (2)</t>
  </si>
  <si>
    <t>14th St. Biocell near Wloo Rd (2)</t>
  </si>
  <si>
    <t>Waterloo Road near Kickstand</t>
  </si>
  <si>
    <t>Waterloo Rd. big south biocell by bike trail</t>
  </si>
  <si>
    <t>Waterloo Rd. big north biocell by bike trail</t>
  </si>
  <si>
    <t>Waterloo Rd. by CFU</t>
  </si>
  <si>
    <t>Waterloo Road Rec Center South (6 biocells)</t>
  </si>
  <si>
    <t>Waterloo Road north (6 biocells)</t>
  </si>
  <si>
    <t>uni commons</t>
  </si>
  <si>
    <t>College Street Biocells (6)</t>
  </si>
  <si>
    <t>23rd st biocelll 1</t>
  </si>
  <si>
    <t>23rd st biocelll 2</t>
  </si>
  <si>
    <t>Cedar Falls Paver Alley</t>
  </si>
  <si>
    <t>towers biocelll</t>
  </si>
  <si>
    <t>tower pavers</t>
  </si>
  <si>
    <t>dome permeable paver</t>
  </si>
  <si>
    <t>dome paver plaza</t>
  </si>
  <si>
    <t>kamerick bioretention</t>
  </si>
  <si>
    <t>panther village biocelll</t>
  </si>
  <si>
    <t>panther village biocelll 3</t>
  </si>
  <si>
    <t>panther village biocelll Phase 2</t>
  </si>
  <si>
    <t>panther village biocelll Phase 2 - 2</t>
  </si>
  <si>
    <t>meadowiew bioswale</t>
  </si>
  <si>
    <t>uni bcs biocelll</t>
  </si>
  <si>
    <t>uni brc bioretention swale</t>
  </si>
  <si>
    <t>uni brc bioswale</t>
  </si>
  <si>
    <t>UNI Roth Bio Cell</t>
  </si>
  <si>
    <t>UNI South Arts Parking Lot Biocell</t>
  </si>
  <si>
    <t>City Bio Cell</t>
  </si>
  <si>
    <t>Peet Jr. High Biocells (2)</t>
  </si>
  <si>
    <t>Biocells (4) East Street behind Ace Hardware</t>
  </si>
  <si>
    <t>Biocell by Hansens Dairy</t>
  </si>
  <si>
    <t>Lori Williams Rain Garden</t>
  </si>
  <si>
    <t>Pheasant Ridge Parking Lot Biocell (2 count)</t>
  </si>
  <si>
    <t>Grand Boulevard Biocells (3)</t>
  </si>
  <si>
    <t>UNI Baker Parking Lot Biocell</t>
  </si>
  <si>
    <t>Wesley Biocell</t>
  </si>
  <si>
    <t>Wild Horse 1st Addition</t>
  </si>
  <si>
    <t>Wesley Permeable Paver Driveway</t>
  </si>
  <si>
    <t>Amy Meehan (Kay) Rain Garden</t>
  </si>
  <si>
    <t>Roman Rain Garden</t>
  </si>
  <si>
    <t>Ed Gruenwald Rain Garden</t>
  </si>
  <si>
    <t>Sutton Rain Garden</t>
  </si>
  <si>
    <t>Brant Rain Garden</t>
  </si>
  <si>
    <t>Bob Peterson Rain Garden</t>
  </si>
  <si>
    <t>21st &amp; Olive St. Permeable Alley</t>
  </si>
  <si>
    <t>CF 18th Street Perm Alley</t>
  </si>
  <si>
    <t>CF Seerley Blvd Perm Alley</t>
  </si>
  <si>
    <t>Wesley Foundation Permeable Sidewalk</t>
  </si>
  <si>
    <t>Sherwood Permeable Driveway</t>
  </si>
  <si>
    <t>Dennis Peters Permeable Driveway</t>
  </si>
  <si>
    <t>Bachman Permeable Driveway</t>
  </si>
  <si>
    <t>Zimmerman Permable Driveway</t>
  </si>
  <si>
    <t>Olsen Rain Garden</t>
  </si>
  <si>
    <t>Emmert Rain Garden</t>
  </si>
  <si>
    <t>Bachman Rain Garden</t>
  </si>
  <si>
    <t>Zimmerman Rain Garden</t>
  </si>
  <si>
    <t>Johnson Rain Garden</t>
  </si>
  <si>
    <t>Keiser Rain Garden</t>
  </si>
  <si>
    <t>Cedar Falls PHII</t>
  </si>
  <si>
    <t>College St Biocells</t>
  </si>
  <si>
    <t>DeGroote Rain Garden</t>
  </si>
  <si>
    <t>Bossom Rain Garden</t>
  </si>
  <si>
    <t>WholeWshed</t>
  </si>
  <si>
    <t>Percent</t>
  </si>
  <si>
    <t>coming from D:\IDALS\Spring2017\DRC\spatial\vector\EntireDRC.gdb\DRC_Catch_Joined</t>
  </si>
  <si>
    <t>and table in DRC_GeoTREE_FinalReport.docx</t>
  </si>
  <si>
    <t>AllBMP_WinSLAMMResults spreadhseet holds the summarized WinSLAMM modeled results including BMPs that are produced from running WinSLAMM in batch mode</t>
  </si>
  <si>
    <t>NoBMP_WinSLAMMResults spreadhseet holds the summarized base (no BMPs) WinSLAMM modeled results that are produced from running WinSLAMM in batch mode</t>
  </si>
  <si>
    <t xml:space="preserve">Compare_PrePostBMP holds summarized data comparing pre and post BMP - so comparing data from AllBMP_WinSLAMMResults and NoBMP_WinSLAMMResults </t>
  </si>
  <si>
    <t>ComparePrePost_ForReport is an abbreviated version of Compare_PrePostBMP that was used to prepare data that was included in report in Appendix 1</t>
  </si>
  <si>
    <t>BMP_Reduced</t>
  </si>
  <si>
    <t>ReductionsAsFunctionWholeWshed holds basic stats about modeled runoff volume and pollutatnt loads for all urban areas in DRC and for the 67 BMPs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</si>
</sst>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 applyNumberFormat="1"/>
    <xf numFmtId="164" fontId="0" fillId="0" borderId="0" xfId="0" applyNumberFormat="1"/>
    <xf numFmtId="2" fontId="18" fillId="0" borderId="0" xfId="0" applyNumberFormat="1" applyFont="1"/>
    <xf numFmtId="164" fontId="18" fillId="0" borderId="0" xfId="0" applyNumberFormat="1" applyFont="1"/>
    <xf numFmtId="0" fontId="18" fillId="0" borderId="0" xfId="0" applyFont="1"/>
    <xf numFmtId="0" fontId="18" fillId="0" borderId="0" xfId="0" applyNumberFormat="1" applyFont="1"/>
    <xf numFmtId="165" fontId="18" fillId="0" borderId="0" xfId="0" applyNumberFormat="1" applyFont="1"/>
    <xf numFmtId="165" fontId="0" fillId="0" borderId="0" xfId="0" applyNumberFormat="1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workbookViewId="0">
      <pane xSplit="2" ySplit="1" topLeftCell="T2" activePane="bottomRight" state="frozen"/>
      <selection pane="topRight" activeCell="C1" sqref="C1"/>
      <selection pane="bottomLeft" activeCell="A2" sqref="A2"/>
      <selection pane="bottomRight" activeCell="X12" sqref="X12"/>
    </sheetView>
  </sheetViews>
  <sheetFormatPr defaultRowHeight="15" x14ac:dyDescent="0.25"/>
  <cols>
    <col min="1" max="1" width="12" bestFit="1" customWidth="1"/>
    <col min="2" max="2" width="20.7109375" customWidth="1"/>
    <col min="3" max="3" width="19.140625" bestFit="1" customWidth="1"/>
    <col min="4" max="4" width="28.42578125" bestFit="1" customWidth="1"/>
    <col min="5" max="5" width="21.140625" bestFit="1" customWidth="1"/>
    <col min="6" max="6" width="18.140625" bestFit="1" customWidth="1"/>
    <col min="7" max="7" width="42.28515625" bestFit="1" customWidth="1"/>
    <col min="8" max="8" width="6" bestFit="1" customWidth="1"/>
    <col min="9" max="9" width="19.42578125" bestFit="1" customWidth="1"/>
    <col min="10" max="10" width="29.140625" bestFit="1" customWidth="1"/>
    <col min="11" max="11" width="26.140625" bestFit="1" customWidth="1"/>
    <col min="12" max="12" width="49.140625" bestFit="1" customWidth="1"/>
    <col min="13" max="13" width="36.42578125" bestFit="1" customWidth="1"/>
    <col min="14" max="14" width="25" bestFit="1" customWidth="1"/>
    <col min="15" max="15" width="35.42578125" bestFit="1" customWidth="1"/>
    <col min="16" max="16" width="20.7109375" bestFit="1" customWidth="1"/>
    <col min="17" max="17" width="31.140625" bestFit="1" customWidth="1"/>
    <col min="18" max="18" width="31.42578125" bestFit="1" customWidth="1"/>
    <col min="19" max="19" width="41.7109375" bestFit="1" customWidth="1"/>
    <col min="20" max="20" width="30.42578125" bestFit="1" customWidth="1"/>
    <col min="21" max="21" width="40.7109375" bestFit="1" customWidth="1"/>
    <col min="22" max="22" width="26.140625" bestFit="1" customWidth="1"/>
    <col min="23" max="23" width="36.42578125" bestFit="1" customWidth="1"/>
    <col min="24" max="24" width="16.7109375" bestFit="1" customWidth="1"/>
    <col min="25" max="25" width="27.5703125" bestFit="1" customWidth="1"/>
  </cols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1:25" x14ac:dyDescent="0.25">
      <c r="A2">
        <v>1</v>
      </c>
      <c r="B2" t="s">
        <v>25</v>
      </c>
      <c r="C2">
        <v>0.442</v>
      </c>
      <c r="D2">
        <v>0.99399999999999999</v>
      </c>
      <c r="E2">
        <v>14482.6</v>
      </c>
      <c r="F2">
        <v>8017.4</v>
      </c>
      <c r="G2">
        <v>44.64</v>
      </c>
      <c r="H2">
        <v>0.14699999999999999</v>
      </c>
      <c r="I2" t="s">
        <v>26</v>
      </c>
      <c r="J2">
        <v>239.5</v>
      </c>
      <c r="K2">
        <v>90.364879999999999</v>
      </c>
      <c r="L2">
        <v>62.27</v>
      </c>
      <c r="M2">
        <v>180.54490000000001</v>
      </c>
      <c r="N2">
        <v>41.479680000000002</v>
      </c>
      <c r="O2">
        <v>82.874510000000001</v>
      </c>
      <c r="P2">
        <v>131.84450000000001</v>
      </c>
      <c r="Q2">
        <v>263.4194</v>
      </c>
      <c r="R2">
        <v>0.237148</v>
      </c>
      <c r="S2">
        <v>0.47381079999999998</v>
      </c>
      <c r="T2" s="1">
        <v>9.1300000000000006E-2</v>
      </c>
      <c r="U2">
        <v>0.18242059999999999</v>
      </c>
      <c r="V2">
        <v>0.32845170000000001</v>
      </c>
      <c r="W2">
        <v>0.65623149999999997</v>
      </c>
      <c r="X2">
        <v>0.1865773</v>
      </c>
      <c r="Y2">
        <v>0.37277290000000002</v>
      </c>
    </row>
    <row r="3" spans="1:25" x14ac:dyDescent="0.25">
      <c r="A3">
        <v>2</v>
      </c>
      <c r="B3" t="s">
        <v>27</v>
      </c>
      <c r="C3">
        <v>1.804</v>
      </c>
      <c r="D3">
        <v>0.99399999999999999</v>
      </c>
      <c r="E3">
        <v>37234.199999999997</v>
      </c>
      <c r="F3">
        <v>9610.2000000000007</v>
      </c>
      <c r="G3">
        <v>74.19</v>
      </c>
      <c r="H3">
        <v>4.2999999999999997E-2</v>
      </c>
      <c r="I3" t="s">
        <v>28</v>
      </c>
      <c r="J3">
        <v>252.2</v>
      </c>
      <c r="K3">
        <v>60.046509999999998</v>
      </c>
      <c r="L3">
        <v>76.19</v>
      </c>
      <c r="M3">
        <v>100.087</v>
      </c>
      <c r="N3">
        <v>56.27617</v>
      </c>
      <c r="O3">
        <v>93.80247</v>
      </c>
      <c r="P3">
        <v>116.3227</v>
      </c>
      <c r="Q3">
        <v>193.8895</v>
      </c>
      <c r="R3">
        <v>0.2259631</v>
      </c>
      <c r="S3">
        <v>0.3766408</v>
      </c>
      <c r="T3">
        <v>0.18078130000000001</v>
      </c>
      <c r="U3">
        <v>0.3013305</v>
      </c>
      <c r="V3">
        <v>0.40674440000000001</v>
      </c>
      <c r="W3">
        <v>0.6779712</v>
      </c>
      <c r="X3">
        <v>0.20596390000000001</v>
      </c>
      <c r="Y3">
        <v>0.34330559999999999</v>
      </c>
    </row>
    <row r="4" spans="1:25" x14ac:dyDescent="0.25">
      <c r="A4">
        <v>3</v>
      </c>
      <c r="B4" t="s">
        <v>29</v>
      </c>
      <c r="C4">
        <v>1.2669999999999999</v>
      </c>
      <c r="D4">
        <v>0.99399999999999999</v>
      </c>
      <c r="E4">
        <v>91888.7</v>
      </c>
      <c r="F4">
        <v>84103.9</v>
      </c>
      <c r="G4">
        <v>8.4700000000000006</v>
      </c>
      <c r="H4">
        <v>0.53800000000000003</v>
      </c>
      <c r="I4" t="s">
        <v>30</v>
      </c>
      <c r="J4">
        <v>943</v>
      </c>
      <c r="K4">
        <v>763.20280000000002</v>
      </c>
      <c r="L4">
        <v>19.07</v>
      </c>
      <c r="M4">
        <v>145.36000000000001</v>
      </c>
      <c r="N4">
        <v>281.1721</v>
      </c>
      <c r="O4">
        <v>53.552190000000003</v>
      </c>
      <c r="P4">
        <v>1044.375</v>
      </c>
      <c r="Q4">
        <v>198.91220000000001</v>
      </c>
      <c r="R4">
        <v>1.3879649999999999</v>
      </c>
      <c r="S4">
        <v>0.26435249999999999</v>
      </c>
      <c r="T4">
        <v>0.2074944</v>
      </c>
      <c r="U4" s="1">
        <v>3.95E-2</v>
      </c>
      <c r="V4">
        <v>1.5954600000000001</v>
      </c>
      <c r="W4">
        <v>0.30387199999999998</v>
      </c>
      <c r="X4">
        <v>2.135208</v>
      </c>
      <c r="Y4">
        <v>0.4066728</v>
      </c>
    </row>
    <row r="5" spans="1:25" x14ac:dyDescent="0.25">
      <c r="A5">
        <v>4</v>
      </c>
      <c r="B5" t="s">
        <v>31</v>
      </c>
      <c r="C5">
        <v>0.53200000000000003</v>
      </c>
      <c r="D5">
        <v>0.99399999999999999</v>
      </c>
      <c r="E5">
        <v>37451.9</v>
      </c>
      <c r="F5">
        <v>33699.699999999997</v>
      </c>
      <c r="G5">
        <v>10.02</v>
      </c>
      <c r="H5">
        <v>0.51300000000000001</v>
      </c>
      <c r="I5" t="s">
        <v>30</v>
      </c>
      <c r="J5">
        <v>1329.7</v>
      </c>
      <c r="K5">
        <v>982.10379999999998</v>
      </c>
      <c r="L5">
        <v>26.14</v>
      </c>
      <c r="M5">
        <v>466.82330000000002</v>
      </c>
      <c r="N5">
        <v>161.00030000000001</v>
      </c>
      <c r="O5">
        <v>76.52825</v>
      </c>
      <c r="P5">
        <v>1143.104</v>
      </c>
      <c r="Q5">
        <v>543.35170000000005</v>
      </c>
      <c r="R5">
        <v>1.5813010000000001</v>
      </c>
      <c r="S5">
        <v>0.75163959999999996</v>
      </c>
      <c r="T5">
        <v>0.13542129999999999</v>
      </c>
      <c r="U5" s="1">
        <v>6.4399999999999999E-2</v>
      </c>
      <c r="V5">
        <v>1.7167220000000001</v>
      </c>
      <c r="W5">
        <v>0.81600930000000005</v>
      </c>
      <c r="X5">
        <v>0.81341949999999996</v>
      </c>
      <c r="Y5">
        <v>0.3866426</v>
      </c>
    </row>
    <row r="6" spans="1:25" x14ac:dyDescent="0.25">
      <c r="A6">
        <v>5</v>
      </c>
      <c r="B6" t="s">
        <v>32</v>
      </c>
      <c r="C6">
        <v>0.998</v>
      </c>
      <c r="D6">
        <v>0.99399999999999999</v>
      </c>
      <c r="E6">
        <v>37927.9</v>
      </c>
      <c r="F6">
        <v>34216.699999999997</v>
      </c>
      <c r="G6">
        <v>9.7799999999999994</v>
      </c>
      <c r="H6">
        <v>0.27800000000000002</v>
      </c>
      <c r="I6" t="s">
        <v>30</v>
      </c>
      <c r="J6">
        <v>1410.3</v>
      </c>
      <c r="K6">
        <v>1044.6400000000001</v>
      </c>
      <c r="L6">
        <v>25.93</v>
      </c>
      <c r="M6">
        <v>489.0462</v>
      </c>
      <c r="N6">
        <v>156.81659999999999</v>
      </c>
      <c r="O6">
        <v>73.413380000000004</v>
      </c>
      <c r="P6">
        <v>1201.4559999999999</v>
      </c>
      <c r="Q6">
        <v>562.45950000000005</v>
      </c>
      <c r="R6">
        <v>1.779731</v>
      </c>
      <c r="S6">
        <v>0.83317759999999996</v>
      </c>
      <c r="T6">
        <v>0.23433010000000001</v>
      </c>
      <c r="U6">
        <v>0.1097012</v>
      </c>
      <c r="V6">
        <v>2.0140600000000002</v>
      </c>
      <c r="W6">
        <v>0.94287840000000001</v>
      </c>
      <c r="X6">
        <v>0.78484869999999995</v>
      </c>
      <c r="Y6">
        <v>0.36742540000000001</v>
      </c>
    </row>
    <row r="7" spans="1:25" x14ac:dyDescent="0.25">
      <c r="A7">
        <v>6</v>
      </c>
      <c r="B7" t="s">
        <v>33</v>
      </c>
      <c r="C7">
        <v>0.77400000000000002</v>
      </c>
      <c r="D7">
        <v>0.99399999999999999</v>
      </c>
      <c r="E7">
        <v>37994.1</v>
      </c>
      <c r="F7">
        <v>13564.1</v>
      </c>
      <c r="G7">
        <v>64.3</v>
      </c>
      <c r="H7">
        <v>0.14199999999999999</v>
      </c>
      <c r="I7" t="s">
        <v>26</v>
      </c>
      <c r="J7">
        <v>291.89999999999998</v>
      </c>
      <c r="K7">
        <v>42.850810000000003</v>
      </c>
      <c r="L7">
        <v>85.32</v>
      </c>
      <c r="M7">
        <v>50.604709999999997</v>
      </c>
      <c r="N7">
        <v>43.68985</v>
      </c>
      <c r="O7">
        <v>51.595570000000002</v>
      </c>
      <c r="P7">
        <v>86.540660000000003</v>
      </c>
      <c r="Q7">
        <v>102.2003</v>
      </c>
      <c r="R7" s="1">
        <v>8.0399999999999999E-2</v>
      </c>
      <c r="S7" s="1">
        <v>9.4899999999999998E-2</v>
      </c>
      <c r="T7" s="1">
        <v>5.2900000000000003E-2</v>
      </c>
      <c r="U7" s="1">
        <v>6.25E-2</v>
      </c>
      <c r="V7">
        <v>0.13327149999999999</v>
      </c>
      <c r="W7">
        <v>0.1573871</v>
      </c>
      <c r="X7">
        <v>0.29911149999999997</v>
      </c>
      <c r="Y7">
        <v>0.3532361</v>
      </c>
    </row>
    <row r="8" spans="1:25" x14ac:dyDescent="0.25">
      <c r="A8">
        <v>7</v>
      </c>
      <c r="B8" t="s">
        <v>34</v>
      </c>
      <c r="C8">
        <v>0.33300000000000002</v>
      </c>
      <c r="D8">
        <v>0.99399999999999999</v>
      </c>
      <c r="E8">
        <v>24883.599999999999</v>
      </c>
      <c r="F8">
        <v>10822.8</v>
      </c>
      <c r="G8">
        <v>56.51</v>
      </c>
      <c r="H8">
        <v>0.26300000000000001</v>
      </c>
      <c r="I8" t="s">
        <v>30</v>
      </c>
      <c r="J8">
        <v>198.1</v>
      </c>
      <c r="K8">
        <v>67.044269999999997</v>
      </c>
      <c r="L8">
        <v>66.16</v>
      </c>
      <c r="M8">
        <v>99.230419999999995</v>
      </c>
      <c r="N8">
        <v>31.151810000000001</v>
      </c>
      <c r="O8">
        <v>46.106949999999998</v>
      </c>
      <c r="P8">
        <v>98.196060000000003</v>
      </c>
      <c r="Q8">
        <v>145.3373</v>
      </c>
      <c r="R8" s="1">
        <v>9.7799999999999998E-2</v>
      </c>
      <c r="S8">
        <v>0.14467830000000001</v>
      </c>
      <c r="T8" s="1">
        <v>2.3599999999999999E-2</v>
      </c>
      <c r="U8" s="1">
        <v>3.5000000000000003E-2</v>
      </c>
      <c r="V8">
        <v>0.1213693</v>
      </c>
      <c r="W8">
        <v>0.1796354</v>
      </c>
      <c r="X8">
        <v>0.22883120000000001</v>
      </c>
      <c r="Y8">
        <v>0.33868690000000001</v>
      </c>
    </row>
    <row r="9" spans="1:25" x14ac:dyDescent="0.25">
      <c r="A9">
        <v>8</v>
      </c>
      <c r="B9" t="s">
        <v>35</v>
      </c>
      <c r="C9">
        <v>1.3460000000000001</v>
      </c>
      <c r="D9">
        <v>0.99399999999999999</v>
      </c>
      <c r="E9">
        <v>90078.3</v>
      </c>
      <c r="F9">
        <v>46840.7</v>
      </c>
      <c r="G9">
        <v>48</v>
      </c>
      <c r="H9">
        <v>0.28199999999999997</v>
      </c>
      <c r="I9" t="s">
        <v>30</v>
      </c>
      <c r="J9">
        <v>581.5</v>
      </c>
      <c r="K9">
        <v>136.99250000000001</v>
      </c>
      <c r="L9">
        <v>76.44</v>
      </c>
      <c r="M9">
        <v>46.848390000000002</v>
      </c>
      <c r="N9">
        <v>162.03399999999999</v>
      </c>
      <c r="O9">
        <v>55.412039999999998</v>
      </c>
      <c r="P9">
        <v>299.02659999999997</v>
      </c>
      <c r="Q9">
        <v>102.2604</v>
      </c>
      <c r="R9">
        <v>0.2662138</v>
      </c>
      <c r="S9">
        <v>9.1039200000000001E-2</v>
      </c>
      <c r="T9">
        <v>0.1339912</v>
      </c>
      <c r="U9" s="1">
        <v>4.58E-2</v>
      </c>
      <c r="V9">
        <v>0.40020489999999997</v>
      </c>
      <c r="W9">
        <v>0.13686119999999999</v>
      </c>
      <c r="X9">
        <v>1.131858</v>
      </c>
      <c r="Y9">
        <v>0.38707029999999998</v>
      </c>
    </row>
    <row r="10" spans="1:25" x14ac:dyDescent="0.25">
      <c r="A10">
        <v>9</v>
      </c>
      <c r="B10" t="s">
        <v>36</v>
      </c>
      <c r="C10">
        <v>1.847</v>
      </c>
      <c r="D10">
        <v>0.99399999999999999</v>
      </c>
      <c r="E10">
        <v>139348</v>
      </c>
      <c r="F10">
        <v>25203.200000000001</v>
      </c>
      <c r="G10">
        <v>81.91</v>
      </c>
      <c r="H10">
        <v>0.111</v>
      </c>
      <c r="I10" t="s">
        <v>28</v>
      </c>
      <c r="J10">
        <v>1130.9000000000001</v>
      </c>
      <c r="K10">
        <v>62.809719999999999</v>
      </c>
      <c r="L10">
        <v>94.45</v>
      </c>
      <c r="M10">
        <v>39.92022</v>
      </c>
      <c r="N10">
        <v>69.85812</v>
      </c>
      <c r="O10">
        <v>44.4</v>
      </c>
      <c r="P10">
        <v>132.6678</v>
      </c>
      <c r="Q10">
        <v>84.320210000000003</v>
      </c>
      <c r="R10" s="1">
        <v>8.9399999999999993E-2</v>
      </c>
      <c r="S10" s="1">
        <v>5.6800000000000003E-2</v>
      </c>
      <c r="T10" s="1">
        <v>4.7199999999999999E-2</v>
      </c>
      <c r="U10">
        <v>0.03</v>
      </c>
      <c r="V10">
        <v>0.1365796</v>
      </c>
      <c r="W10" s="1">
        <v>8.6800000000000002E-2</v>
      </c>
      <c r="X10">
        <v>0.53494949999999997</v>
      </c>
      <c r="Y10">
        <v>0.33999990000000002</v>
      </c>
    </row>
    <row r="11" spans="1:25" x14ac:dyDescent="0.25">
      <c r="A11">
        <v>10</v>
      </c>
      <c r="B11" t="s">
        <v>37</v>
      </c>
      <c r="C11">
        <v>3.3220000000000001</v>
      </c>
      <c r="D11">
        <v>0.99399999999999999</v>
      </c>
      <c r="E11">
        <v>250142.6</v>
      </c>
      <c r="F11">
        <v>177892.7</v>
      </c>
      <c r="G11">
        <v>28.88</v>
      </c>
      <c r="H11">
        <v>0.434</v>
      </c>
      <c r="I11" t="s">
        <v>30</v>
      </c>
      <c r="J11">
        <v>2030.3</v>
      </c>
      <c r="K11">
        <v>746.08389999999997</v>
      </c>
      <c r="L11">
        <v>63.25</v>
      </c>
      <c r="M11">
        <v>67.18168</v>
      </c>
      <c r="N11">
        <v>493.24680000000001</v>
      </c>
      <c r="O11">
        <v>44.41478</v>
      </c>
      <c r="P11">
        <v>1239.3309999999999</v>
      </c>
      <c r="Q11">
        <v>111.59650000000001</v>
      </c>
      <c r="R11">
        <v>1.0625709999999999</v>
      </c>
      <c r="S11" s="1">
        <v>9.5699999999999993E-2</v>
      </c>
      <c r="T11">
        <v>0.33443970000000001</v>
      </c>
      <c r="U11" s="1">
        <v>3.0099999999999998E-2</v>
      </c>
      <c r="V11">
        <v>1.397011</v>
      </c>
      <c r="W11">
        <v>0.12579489999999999</v>
      </c>
      <c r="X11">
        <v>3.7759900000000002</v>
      </c>
      <c r="Y11">
        <v>0.34001179999999998</v>
      </c>
    </row>
    <row r="12" spans="1:25" x14ac:dyDescent="0.25">
      <c r="A12">
        <v>11</v>
      </c>
      <c r="B12" t="s">
        <v>119</v>
      </c>
      <c r="C12">
        <v>0.40400000000000003</v>
      </c>
      <c r="D12">
        <v>0.99399999999999999</v>
      </c>
      <c r="E12">
        <v>32919.300000000003</v>
      </c>
      <c r="F12">
        <v>140.80000000000001</v>
      </c>
      <c r="G12">
        <v>99.57</v>
      </c>
      <c r="H12">
        <v>3.0000000000000001E-3</v>
      </c>
      <c r="I12" t="s">
        <v>28</v>
      </c>
      <c r="J12">
        <v>592.4</v>
      </c>
      <c r="K12">
        <v>0.2290674</v>
      </c>
      <c r="L12">
        <v>99.96</v>
      </c>
      <c r="M12">
        <v>26.064699999999998</v>
      </c>
      <c r="N12">
        <v>0.5311553</v>
      </c>
      <c r="O12">
        <v>60.438139999999997</v>
      </c>
      <c r="P12">
        <v>0.76022270000000003</v>
      </c>
      <c r="Q12">
        <v>86.502849999999995</v>
      </c>
      <c r="R12" s="1">
        <v>3.79E-4</v>
      </c>
      <c r="S12" s="1">
        <v>4.3099999999999999E-2</v>
      </c>
      <c r="T12" s="1">
        <v>2.7799999999999998E-4</v>
      </c>
      <c r="U12" s="1">
        <v>3.1600000000000003E-2</v>
      </c>
      <c r="V12" s="1">
        <v>6.5700000000000003E-4</v>
      </c>
      <c r="W12" s="1">
        <v>7.4700000000000003E-2</v>
      </c>
      <c r="X12" s="1">
        <v>3.48E-3</v>
      </c>
      <c r="Y12">
        <v>0.39573930000000002</v>
      </c>
    </row>
    <row r="13" spans="1:25" x14ac:dyDescent="0.25">
      <c r="A13">
        <v>12</v>
      </c>
      <c r="B13" t="s">
        <v>38</v>
      </c>
      <c r="C13">
        <v>0.14599999999999999</v>
      </c>
      <c r="D13">
        <v>0.99399999999999999</v>
      </c>
      <c r="E13">
        <v>6310.6</v>
      </c>
      <c r="F13">
        <v>741.9</v>
      </c>
      <c r="G13">
        <v>88.24</v>
      </c>
      <c r="H13">
        <v>4.1000000000000002E-2</v>
      </c>
      <c r="I13" t="s">
        <v>28</v>
      </c>
      <c r="J13">
        <v>189.5</v>
      </c>
      <c r="K13">
        <v>13.076140000000001</v>
      </c>
      <c r="L13">
        <v>93.1</v>
      </c>
      <c r="M13">
        <v>282.34559999999999</v>
      </c>
      <c r="N13">
        <v>3.9114119999999999</v>
      </c>
      <c r="O13">
        <v>84.456890000000001</v>
      </c>
      <c r="P13">
        <v>16.987549999999999</v>
      </c>
      <c r="Q13">
        <v>366.80239999999998</v>
      </c>
      <c r="R13">
        <v>3.2830449999999997E-2</v>
      </c>
      <c r="S13" s="1">
        <v>0.70899999999999996</v>
      </c>
      <c r="T13">
        <v>8.8562469999999994E-3</v>
      </c>
      <c r="U13" s="1">
        <v>0.191</v>
      </c>
      <c r="V13">
        <v>4.16867E-2</v>
      </c>
      <c r="W13">
        <v>0.90011699999999994</v>
      </c>
      <c r="X13">
        <v>1.6618939999999999E-2</v>
      </c>
      <c r="Y13">
        <v>0.35884329999999998</v>
      </c>
    </row>
    <row r="14" spans="1:25" x14ac:dyDescent="0.25">
      <c r="A14">
        <v>13</v>
      </c>
      <c r="B14" t="s">
        <v>39</v>
      </c>
      <c r="C14">
        <v>0.745</v>
      </c>
      <c r="D14">
        <v>0.99399999999999999</v>
      </c>
      <c r="E14">
        <v>35550.400000000001</v>
      </c>
      <c r="F14">
        <v>11829.7</v>
      </c>
      <c r="G14">
        <v>66.72</v>
      </c>
      <c r="H14">
        <v>0.129</v>
      </c>
      <c r="I14" t="s">
        <v>26</v>
      </c>
      <c r="J14">
        <v>169.4</v>
      </c>
      <c r="K14">
        <v>45.839640000000003</v>
      </c>
      <c r="L14">
        <v>72.930000000000007</v>
      </c>
      <c r="M14">
        <v>62.071179999999998</v>
      </c>
      <c r="N14">
        <v>60.273780000000002</v>
      </c>
      <c r="O14">
        <v>81.616370000000003</v>
      </c>
      <c r="P14">
        <v>106.1134</v>
      </c>
      <c r="Q14">
        <v>143.6875</v>
      </c>
      <c r="R14">
        <v>0.1411531</v>
      </c>
      <c r="S14">
        <v>0.19113459999999999</v>
      </c>
      <c r="T14">
        <v>0.108568</v>
      </c>
      <c r="U14">
        <v>0.14701130000000001</v>
      </c>
      <c r="V14">
        <v>0.2497211</v>
      </c>
      <c r="W14">
        <v>0.3381458</v>
      </c>
      <c r="X14">
        <v>0.25595299999999999</v>
      </c>
      <c r="Y14">
        <v>0.34658450000000002</v>
      </c>
    </row>
    <row r="15" spans="1:25" x14ac:dyDescent="0.25">
      <c r="A15">
        <v>14</v>
      </c>
      <c r="B15" t="s">
        <v>40</v>
      </c>
      <c r="C15">
        <v>2.331</v>
      </c>
      <c r="D15">
        <v>0.99399999999999999</v>
      </c>
      <c r="E15">
        <v>86406.7</v>
      </c>
      <c r="F15">
        <v>20864.5</v>
      </c>
      <c r="G15">
        <v>75.849999999999994</v>
      </c>
      <c r="H15">
        <v>7.2999999999999995E-2</v>
      </c>
      <c r="I15" t="s">
        <v>28</v>
      </c>
      <c r="J15">
        <v>1279.8</v>
      </c>
      <c r="K15">
        <v>136.19560000000001</v>
      </c>
      <c r="L15">
        <v>89.36</v>
      </c>
      <c r="M15">
        <v>104.5626</v>
      </c>
      <c r="N15">
        <v>101.0498</v>
      </c>
      <c r="O15">
        <v>77.579769999999996</v>
      </c>
      <c r="P15">
        <v>237.24539999999999</v>
      </c>
      <c r="Q15">
        <v>182.14240000000001</v>
      </c>
      <c r="R15">
        <v>0.2430696</v>
      </c>
      <c r="S15">
        <v>0.1866138</v>
      </c>
      <c r="T15">
        <v>0.17282349999999999</v>
      </c>
      <c r="U15">
        <v>0.1326832</v>
      </c>
      <c r="V15">
        <v>0.41589300000000001</v>
      </c>
      <c r="W15">
        <v>0.319297</v>
      </c>
      <c r="X15">
        <v>0.4424437</v>
      </c>
      <c r="Y15">
        <v>0.33968090000000001</v>
      </c>
    </row>
    <row r="16" spans="1:25" x14ac:dyDescent="0.25">
      <c r="A16">
        <v>15</v>
      </c>
      <c r="B16" t="s">
        <v>41</v>
      </c>
      <c r="C16">
        <v>0.58699999999999997</v>
      </c>
      <c r="D16">
        <v>0.99399999999999999</v>
      </c>
      <c r="E16">
        <v>16330.4</v>
      </c>
      <c r="F16">
        <v>67.8</v>
      </c>
      <c r="G16">
        <v>99.58</v>
      </c>
      <c r="H16">
        <v>1E-3</v>
      </c>
      <c r="I16" t="s">
        <v>28</v>
      </c>
      <c r="J16">
        <v>419.2</v>
      </c>
      <c r="K16">
        <v>0.38228210000000001</v>
      </c>
      <c r="L16">
        <v>99.91</v>
      </c>
      <c r="M16">
        <v>90.266440000000003</v>
      </c>
      <c r="N16">
        <v>0.4584453</v>
      </c>
      <c r="O16">
        <v>108.2505</v>
      </c>
      <c r="P16">
        <v>0.84072740000000001</v>
      </c>
      <c r="Q16">
        <v>198.51689999999999</v>
      </c>
      <c r="R16" s="1">
        <v>1.1800000000000001E-3</v>
      </c>
      <c r="S16">
        <v>0.2796843</v>
      </c>
      <c r="T16" s="1">
        <v>1.1100000000000001E-3</v>
      </c>
      <c r="U16">
        <v>0.26175900000000002</v>
      </c>
      <c r="V16" s="1">
        <v>2.2899999999999999E-3</v>
      </c>
      <c r="W16">
        <v>0.54144329999999996</v>
      </c>
      <c r="X16" s="1">
        <v>1.6100000000000001E-3</v>
      </c>
      <c r="Y16">
        <v>0.38123010000000002</v>
      </c>
    </row>
    <row r="17" spans="1:25" x14ac:dyDescent="0.25">
      <c r="A17">
        <v>16</v>
      </c>
      <c r="B17" t="s">
        <v>42</v>
      </c>
      <c r="C17">
        <v>1.1970000000000001</v>
      </c>
      <c r="D17">
        <v>0.99399999999999999</v>
      </c>
      <c r="E17">
        <v>13415.8</v>
      </c>
      <c r="F17">
        <v>0.3</v>
      </c>
      <c r="G17">
        <v>100</v>
      </c>
      <c r="H17">
        <v>0</v>
      </c>
      <c r="I17" t="s">
        <v>28</v>
      </c>
      <c r="J17">
        <v>73</v>
      </c>
      <c r="K17" s="1">
        <v>1.2999999999999999E-3</v>
      </c>
      <c r="L17">
        <v>100</v>
      </c>
      <c r="M17">
        <v>59.95975</v>
      </c>
      <c r="N17" s="1">
        <v>2.99E-3</v>
      </c>
      <c r="O17">
        <v>138.24119999999999</v>
      </c>
      <c r="P17" s="1">
        <v>4.28E-3</v>
      </c>
      <c r="Q17">
        <v>198.20089999999999</v>
      </c>
      <c r="R17" s="1">
        <v>2.5799999999999999E-6</v>
      </c>
      <c r="S17">
        <v>0.11944009999999999</v>
      </c>
      <c r="T17" s="1">
        <v>8.8599999999999999E-6</v>
      </c>
      <c r="U17">
        <v>0.41027429999999998</v>
      </c>
      <c r="V17" s="1">
        <v>1.1399999999999999E-5</v>
      </c>
      <c r="W17">
        <v>0.52971440000000003</v>
      </c>
      <c r="X17" s="1">
        <v>3.3299999999999999E-6</v>
      </c>
      <c r="Y17">
        <v>0.1540251</v>
      </c>
    </row>
    <row r="18" spans="1:25" x14ac:dyDescent="0.25">
      <c r="A18">
        <v>17</v>
      </c>
      <c r="B18" t="s">
        <v>43</v>
      </c>
      <c r="C18">
        <v>1.2689999999999999</v>
      </c>
      <c r="D18">
        <v>0.99399999999999999</v>
      </c>
      <c r="E18">
        <v>91128.5</v>
      </c>
      <c r="F18">
        <v>23347.1</v>
      </c>
      <c r="G18">
        <v>74.38</v>
      </c>
      <c r="H18">
        <v>0.14899999999999999</v>
      </c>
      <c r="I18" t="s">
        <v>26</v>
      </c>
      <c r="J18">
        <v>741.9</v>
      </c>
      <c r="K18">
        <v>145.3184</v>
      </c>
      <c r="L18">
        <v>80.41</v>
      </c>
      <c r="M18">
        <v>99.703379999999996</v>
      </c>
      <c r="N18">
        <v>65.542330000000007</v>
      </c>
      <c r="O18">
        <v>44.968769999999999</v>
      </c>
      <c r="P18">
        <v>210.86070000000001</v>
      </c>
      <c r="Q18">
        <v>144.6721</v>
      </c>
      <c r="R18">
        <v>0.21268809999999999</v>
      </c>
      <c r="S18">
        <v>0.1459259</v>
      </c>
      <c r="T18" s="1">
        <v>5.0099999999999999E-2</v>
      </c>
      <c r="U18" s="1">
        <v>3.44E-2</v>
      </c>
      <c r="V18">
        <v>0.2628046</v>
      </c>
      <c r="W18">
        <v>0.1803109</v>
      </c>
      <c r="X18">
        <v>0.49620170000000002</v>
      </c>
      <c r="Y18">
        <v>0.34044540000000001</v>
      </c>
    </row>
    <row r="19" spans="1:25" x14ac:dyDescent="0.25">
      <c r="A19">
        <v>18</v>
      </c>
      <c r="B19" t="s">
        <v>44</v>
      </c>
      <c r="C19">
        <v>1.4550000000000001</v>
      </c>
      <c r="D19">
        <v>0.99399999999999999</v>
      </c>
      <c r="E19">
        <v>10136</v>
      </c>
      <c r="F19">
        <v>3892.6</v>
      </c>
      <c r="G19">
        <v>61.6</v>
      </c>
      <c r="H19">
        <v>2.1999999999999999E-2</v>
      </c>
      <c r="I19" t="s">
        <v>28</v>
      </c>
      <c r="J19">
        <v>117.1</v>
      </c>
      <c r="K19">
        <v>34.185040000000001</v>
      </c>
      <c r="L19">
        <v>70.8</v>
      </c>
      <c r="M19">
        <v>140.67660000000001</v>
      </c>
      <c r="N19">
        <v>24.889130000000002</v>
      </c>
      <c r="O19">
        <v>102.4225</v>
      </c>
      <c r="P19">
        <v>59.074170000000002</v>
      </c>
      <c r="Q19">
        <v>243.0992</v>
      </c>
      <c r="R19">
        <v>0.1512983</v>
      </c>
      <c r="S19">
        <v>0.62261560000000005</v>
      </c>
      <c r="T19">
        <v>0.116866</v>
      </c>
      <c r="U19">
        <v>0.48092109999999999</v>
      </c>
      <c r="V19">
        <v>0.26816430000000002</v>
      </c>
      <c r="W19">
        <v>1.103537</v>
      </c>
      <c r="X19">
        <v>9.8885799999999996E-2</v>
      </c>
      <c r="Y19">
        <v>0.40693010000000002</v>
      </c>
    </row>
    <row r="20" spans="1:25" x14ac:dyDescent="0.25">
      <c r="A20">
        <v>19</v>
      </c>
      <c r="B20" t="s">
        <v>45</v>
      </c>
      <c r="C20">
        <v>0.94</v>
      </c>
      <c r="D20">
        <v>0.99399999999999999</v>
      </c>
      <c r="E20">
        <v>26610</v>
      </c>
      <c r="F20">
        <v>13083</v>
      </c>
      <c r="G20">
        <v>50.83</v>
      </c>
      <c r="H20">
        <v>0.113</v>
      </c>
      <c r="I20" t="s">
        <v>28</v>
      </c>
      <c r="J20">
        <v>212.6</v>
      </c>
      <c r="K20">
        <v>83.581950000000006</v>
      </c>
      <c r="L20">
        <v>60.69</v>
      </c>
      <c r="M20">
        <v>102.33580000000001</v>
      </c>
      <c r="N20">
        <v>47.073880000000003</v>
      </c>
      <c r="O20">
        <v>57.63617</v>
      </c>
      <c r="P20">
        <v>130.6558</v>
      </c>
      <c r="Q20">
        <v>159.97200000000001</v>
      </c>
      <c r="R20">
        <v>0.1815282</v>
      </c>
      <c r="S20">
        <v>0.22225890000000001</v>
      </c>
      <c r="T20" s="1">
        <v>8.2699999999999996E-2</v>
      </c>
      <c r="U20">
        <v>0.1011958</v>
      </c>
      <c r="V20">
        <v>0.2641791</v>
      </c>
      <c r="W20">
        <v>0.32345479999999999</v>
      </c>
      <c r="X20">
        <v>0.29386630000000002</v>
      </c>
      <c r="Y20">
        <v>0.35980299999999998</v>
      </c>
    </row>
    <row r="21" spans="1:25" x14ac:dyDescent="0.25">
      <c r="A21">
        <v>20</v>
      </c>
      <c r="B21" t="s">
        <v>46</v>
      </c>
      <c r="C21">
        <v>0.498</v>
      </c>
      <c r="D21">
        <v>0.99399999999999999</v>
      </c>
      <c r="E21">
        <v>13970.4</v>
      </c>
      <c r="F21">
        <v>5466.8</v>
      </c>
      <c r="G21">
        <v>60.87</v>
      </c>
      <c r="H21">
        <v>8.8999999999999996E-2</v>
      </c>
      <c r="I21" t="s">
        <v>28</v>
      </c>
      <c r="J21">
        <v>323.3</v>
      </c>
      <c r="K21">
        <v>52.614910000000002</v>
      </c>
      <c r="L21">
        <v>83.73</v>
      </c>
      <c r="M21">
        <v>154.16900000000001</v>
      </c>
      <c r="N21">
        <v>23.39339</v>
      </c>
      <c r="O21">
        <v>68.545860000000005</v>
      </c>
      <c r="P21">
        <v>76.008300000000006</v>
      </c>
      <c r="Q21">
        <v>222.7148</v>
      </c>
      <c r="R21">
        <v>0.1072137</v>
      </c>
      <c r="S21">
        <v>0.31415090000000001</v>
      </c>
      <c r="T21" s="1">
        <v>3.7600000000000001E-2</v>
      </c>
      <c r="U21">
        <v>0.1101173</v>
      </c>
      <c r="V21">
        <v>0.1447946</v>
      </c>
      <c r="W21">
        <v>0.42426819999999998</v>
      </c>
      <c r="X21">
        <v>0.13355040000000001</v>
      </c>
      <c r="Y21">
        <v>0.39132119999999998</v>
      </c>
    </row>
    <row r="22" spans="1:25" x14ac:dyDescent="0.25">
      <c r="A22">
        <v>21</v>
      </c>
      <c r="B22" t="s">
        <v>47</v>
      </c>
      <c r="C22">
        <v>0.114</v>
      </c>
      <c r="D22">
        <v>0.99399999999999999</v>
      </c>
      <c r="E22">
        <v>5070.6000000000004</v>
      </c>
      <c r="F22">
        <v>355.2</v>
      </c>
      <c r="G22">
        <v>92.99</v>
      </c>
      <c r="H22">
        <v>2.5000000000000001E-2</v>
      </c>
      <c r="I22" t="s">
        <v>28</v>
      </c>
      <c r="J22">
        <v>144.9</v>
      </c>
      <c r="K22">
        <v>5.4971519999999998</v>
      </c>
      <c r="L22">
        <v>96.21</v>
      </c>
      <c r="M22">
        <v>247.88900000000001</v>
      </c>
      <c r="N22">
        <v>1.879942</v>
      </c>
      <c r="O22">
        <v>84.774230000000003</v>
      </c>
      <c r="P22">
        <v>7.3770939999999996</v>
      </c>
      <c r="Q22">
        <v>332.66320000000002</v>
      </c>
      <c r="R22" s="1">
        <v>1.4E-2</v>
      </c>
      <c r="S22">
        <v>0.63243939999999998</v>
      </c>
      <c r="T22" s="1">
        <v>4.3299999999999996E-3</v>
      </c>
      <c r="U22">
        <v>0.1954767</v>
      </c>
      <c r="V22" s="1">
        <v>1.84E-2</v>
      </c>
      <c r="W22">
        <v>0.82791610000000004</v>
      </c>
      <c r="X22" s="1">
        <v>8.0400000000000003E-3</v>
      </c>
      <c r="Y22">
        <v>0.36257470000000003</v>
      </c>
    </row>
    <row r="23" spans="1:25" x14ac:dyDescent="0.25">
      <c r="A23">
        <v>22</v>
      </c>
      <c r="B23" t="s">
        <v>48</v>
      </c>
      <c r="C23">
        <v>0.98299999999999998</v>
      </c>
      <c r="D23">
        <v>0.99399999999999999</v>
      </c>
      <c r="E23">
        <v>63254.3</v>
      </c>
      <c r="F23">
        <v>4509.3999999999996</v>
      </c>
      <c r="G23">
        <v>92.87</v>
      </c>
      <c r="H23">
        <v>3.6999999999999998E-2</v>
      </c>
      <c r="I23" t="s">
        <v>28</v>
      </c>
      <c r="J23">
        <v>518.5</v>
      </c>
      <c r="K23">
        <v>28.646609999999999</v>
      </c>
      <c r="L23">
        <v>94.48</v>
      </c>
      <c r="M23">
        <v>101.7598</v>
      </c>
      <c r="N23">
        <v>13.23075</v>
      </c>
      <c r="O23">
        <v>46.998910000000002</v>
      </c>
      <c r="P23">
        <v>41.877360000000003</v>
      </c>
      <c r="Q23">
        <v>148.75880000000001</v>
      </c>
      <c r="R23">
        <v>4.5933300000000003E-2</v>
      </c>
      <c r="S23">
        <v>0.16316649999999999</v>
      </c>
      <c r="T23" s="1">
        <v>1.41E-2</v>
      </c>
      <c r="U23" s="1">
        <v>4.99E-2</v>
      </c>
      <c r="V23" s="1">
        <v>0.06</v>
      </c>
      <c r="W23">
        <v>0.21310760000000001</v>
      </c>
      <c r="X23" s="1">
        <v>9.6299999999999997E-2</v>
      </c>
      <c r="Y23">
        <v>0.34200459999999999</v>
      </c>
    </row>
    <row r="24" spans="1:25" x14ac:dyDescent="0.25">
      <c r="A24">
        <v>23</v>
      </c>
      <c r="B24" t="s">
        <v>49</v>
      </c>
      <c r="C24">
        <v>0.96399999999999997</v>
      </c>
      <c r="D24">
        <v>0.99399999999999999</v>
      </c>
      <c r="E24">
        <v>60576.6</v>
      </c>
      <c r="F24">
        <v>3231.1</v>
      </c>
      <c r="G24">
        <v>94.67</v>
      </c>
      <c r="H24">
        <v>2.7E-2</v>
      </c>
      <c r="I24" t="s">
        <v>28</v>
      </c>
      <c r="J24">
        <v>497.7</v>
      </c>
      <c r="K24">
        <v>20.666239999999998</v>
      </c>
      <c r="L24">
        <v>95.85</v>
      </c>
      <c r="M24">
        <v>102.4538</v>
      </c>
      <c r="N24">
        <v>9.5982439999999993</v>
      </c>
      <c r="O24">
        <v>47.58372</v>
      </c>
      <c r="P24">
        <v>30.264479999999999</v>
      </c>
      <c r="Q24">
        <v>150.03749999999999</v>
      </c>
      <c r="R24" s="1">
        <v>3.4000000000000002E-2</v>
      </c>
      <c r="S24">
        <v>0.16863790000000001</v>
      </c>
      <c r="T24" s="1">
        <v>1.0999999999999999E-2</v>
      </c>
      <c r="U24" s="1">
        <v>5.4800000000000001E-2</v>
      </c>
      <c r="V24" s="1">
        <v>4.5100000000000001E-2</v>
      </c>
      <c r="W24">
        <v>0.2233907</v>
      </c>
      <c r="X24" s="1">
        <v>6.9099999999999995E-2</v>
      </c>
      <c r="Y24">
        <v>0.34256059999999999</v>
      </c>
    </row>
    <row r="25" spans="1:25" x14ac:dyDescent="0.25">
      <c r="A25">
        <v>24</v>
      </c>
      <c r="B25" t="s">
        <v>50</v>
      </c>
      <c r="C25">
        <v>0.84299999999999997</v>
      </c>
      <c r="D25">
        <v>0.99399999999999999</v>
      </c>
      <c r="E25">
        <v>53446.3</v>
      </c>
      <c r="F25">
        <v>7253</v>
      </c>
      <c r="G25">
        <v>86.43</v>
      </c>
      <c r="H25">
        <v>7.0000000000000007E-2</v>
      </c>
      <c r="I25" t="s">
        <v>28</v>
      </c>
      <c r="J25">
        <v>438</v>
      </c>
      <c r="K25">
        <v>45.947679999999998</v>
      </c>
      <c r="L25">
        <v>89.51</v>
      </c>
      <c r="M25">
        <v>101.47629999999999</v>
      </c>
      <c r="N25">
        <v>21.283609999999999</v>
      </c>
      <c r="O25">
        <v>47.005209999999998</v>
      </c>
      <c r="P25">
        <v>67.231290000000001</v>
      </c>
      <c r="Q25">
        <v>148.48150000000001</v>
      </c>
      <c r="R25">
        <v>7.3446499999999998E-2</v>
      </c>
      <c r="S25">
        <v>0.16220789999999999</v>
      </c>
      <c r="T25" s="1">
        <v>2.24E-2</v>
      </c>
      <c r="U25" s="1">
        <v>4.9399999999999999E-2</v>
      </c>
      <c r="V25" s="1">
        <v>9.5799999999999996E-2</v>
      </c>
      <c r="W25">
        <v>0.21164479999999999</v>
      </c>
      <c r="X25">
        <v>0.15477850000000001</v>
      </c>
      <c r="Y25">
        <v>0.341831</v>
      </c>
    </row>
    <row r="26" spans="1:25" x14ac:dyDescent="0.25">
      <c r="A26">
        <v>25</v>
      </c>
      <c r="B26" t="s">
        <v>51</v>
      </c>
      <c r="C26">
        <v>1.89</v>
      </c>
      <c r="D26">
        <v>0.99399999999999999</v>
      </c>
      <c r="E26">
        <v>142418.20000000001</v>
      </c>
      <c r="F26">
        <v>38523.5</v>
      </c>
      <c r="G26">
        <v>72.95</v>
      </c>
      <c r="H26">
        <v>0.16500000000000001</v>
      </c>
      <c r="I26" t="s">
        <v>26</v>
      </c>
      <c r="J26">
        <v>1155.9000000000001</v>
      </c>
      <c r="K26">
        <v>238.44470000000001</v>
      </c>
      <c r="L26">
        <v>79.37</v>
      </c>
      <c r="M26">
        <v>99.147790000000001</v>
      </c>
      <c r="N26">
        <v>106.81870000000001</v>
      </c>
      <c r="O26">
        <v>44.416319999999999</v>
      </c>
      <c r="P26">
        <v>345.26330000000002</v>
      </c>
      <c r="Q26">
        <v>143.5641</v>
      </c>
      <c r="R26">
        <v>0.3395492</v>
      </c>
      <c r="S26">
        <v>0.14118810000000001</v>
      </c>
      <c r="T26" s="1">
        <v>7.2400000000000006E-2</v>
      </c>
      <c r="U26" s="1">
        <v>3.0099999999999998E-2</v>
      </c>
      <c r="V26">
        <v>0.4119662</v>
      </c>
      <c r="W26">
        <v>0.1712999</v>
      </c>
      <c r="X26">
        <v>0.81770010000000004</v>
      </c>
      <c r="Y26">
        <v>0.34000829999999999</v>
      </c>
    </row>
    <row r="27" spans="1:25" x14ac:dyDescent="0.25">
      <c r="A27">
        <v>26</v>
      </c>
      <c r="B27" t="s">
        <v>52</v>
      </c>
      <c r="C27">
        <v>0.85</v>
      </c>
      <c r="D27">
        <v>0.99399999999999999</v>
      </c>
      <c r="E27">
        <v>41637.699999999997</v>
      </c>
      <c r="F27">
        <v>26043.3</v>
      </c>
      <c r="G27">
        <v>37.450000000000003</v>
      </c>
      <c r="H27">
        <v>0.248</v>
      </c>
      <c r="I27" t="s">
        <v>30</v>
      </c>
      <c r="J27">
        <v>685.7</v>
      </c>
      <c r="K27">
        <v>302.3562</v>
      </c>
      <c r="L27">
        <v>55.91</v>
      </c>
      <c r="M27">
        <v>185.97069999999999</v>
      </c>
      <c r="N27">
        <v>127.5204</v>
      </c>
      <c r="O27">
        <v>78.434139999999999</v>
      </c>
      <c r="P27">
        <v>429.87650000000002</v>
      </c>
      <c r="Q27">
        <v>264.40480000000002</v>
      </c>
      <c r="R27">
        <v>0.73279740000000004</v>
      </c>
      <c r="S27">
        <v>0.45072279999999998</v>
      </c>
      <c r="T27">
        <v>0.23678170000000001</v>
      </c>
      <c r="U27">
        <v>0.14563770000000001</v>
      </c>
      <c r="V27">
        <v>0.96957899999999997</v>
      </c>
      <c r="W27">
        <v>0.59636040000000001</v>
      </c>
      <c r="X27">
        <v>0.59686870000000003</v>
      </c>
      <c r="Y27">
        <v>0.36711690000000002</v>
      </c>
    </row>
    <row r="28" spans="1:25" x14ac:dyDescent="0.25">
      <c r="A28">
        <v>27</v>
      </c>
      <c r="B28" t="s">
        <v>53</v>
      </c>
      <c r="C28">
        <v>0.28599999999999998</v>
      </c>
      <c r="D28">
        <v>0.99399999999999999</v>
      </c>
      <c r="E28">
        <v>20045.099999999999</v>
      </c>
      <c r="F28">
        <v>7575.1</v>
      </c>
      <c r="G28">
        <v>62.21</v>
      </c>
      <c r="H28">
        <v>0.215</v>
      </c>
      <c r="I28" t="s">
        <v>30</v>
      </c>
      <c r="J28">
        <v>637.20000000000005</v>
      </c>
      <c r="K28">
        <v>97.248639999999995</v>
      </c>
      <c r="L28">
        <v>84.74</v>
      </c>
      <c r="M28">
        <v>205.64510000000001</v>
      </c>
      <c r="N28">
        <v>28.063479999999998</v>
      </c>
      <c r="O28">
        <v>59.34393</v>
      </c>
      <c r="P28">
        <v>125.3121</v>
      </c>
      <c r="Q28">
        <v>264.98899999999998</v>
      </c>
      <c r="R28">
        <v>0.1531971</v>
      </c>
      <c r="S28">
        <v>0.3239554</v>
      </c>
      <c r="T28" s="1">
        <v>2.1700000000000001E-2</v>
      </c>
      <c r="U28" s="1">
        <v>4.58E-2</v>
      </c>
      <c r="V28">
        <v>0.1748779</v>
      </c>
      <c r="W28">
        <v>0.36980239999999998</v>
      </c>
      <c r="X28">
        <v>0.174042</v>
      </c>
      <c r="Y28">
        <v>0.3680348</v>
      </c>
    </row>
    <row r="29" spans="1:25" x14ac:dyDescent="0.25">
      <c r="A29">
        <v>28</v>
      </c>
      <c r="B29" t="s">
        <v>54</v>
      </c>
      <c r="C29">
        <v>0.374</v>
      </c>
      <c r="D29">
        <v>0.99399999999999999</v>
      </c>
      <c r="E29">
        <v>24790.1</v>
      </c>
      <c r="F29">
        <v>6408.9</v>
      </c>
      <c r="G29">
        <v>74.150000000000006</v>
      </c>
      <c r="H29">
        <v>0.13900000000000001</v>
      </c>
      <c r="I29" t="s">
        <v>26</v>
      </c>
      <c r="J29">
        <v>1044.5</v>
      </c>
      <c r="K29">
        <v>86.144760000000005</v>
      </c>
      <c r="L29">
        <v>91.75</v>
      </c>
      <c r="M29">
        <v>215.31110000000001</v>
      </c>
      <c r="N29">
        <v>33.568449999999999</v>
      </c>
      <c r="O29">
        <v>83.901309999999995</v>
      </c>
      <c r="P29">
        <v>119.7132</v>
      </c>
      <c r="Q29">
        <v>299.2124</v>
      </c>
      <c r="R29">
        <v>0.14271690000000001</v>
      </c>
      <c r="S29">
        <v>0.35670790000000002</v>
      </c>
      <c r="T29" s="1">
        <v>2.18E-2</v>
      </c>
      <c r="U29" s="1">
        <v>5.4600000000000003E-2</v>
      </c>
      <c r="V29">
        <v>0.16456080000000001</v>
      </c>
      <c r="W29">
        <v>0.41130499999999998</v>
      </c>
      <c r="X29">
        <v>0.1745979</v>
      </c>
      <c r="Y29">
        <v>0.43639169999999999</v>
      </c>
    </row>
    <row r="30" spans="1:25" x14ac:dyDescent="0.25">
      <c r="A30">
        <v>29</v>
      </c>
      <c r="B30" t="s">
        <v>55</v>
      </c>
      <c r="C30">
        <v>0.14399999999999999</v>
      </c>
      <c r="D30">
        <v>0.99399999999999999</v>
      </c>
      <c r="E30">
        <v>11448.6</v>
      </c>
      <c r="F30">
        <v>4822.3</v>
      </c>
      <c r="G30">
        <v>57.88</v>
      </c>
      <c r="H30">
        <v>0.27100000000000002</v>
      </c>
      <c r="I30" t="s">
        <v>30</v>
      </c>
      <c r="J30">
        <v>207.2</v>
      </c>
      <c r="K30">
        <v>48.24389</v>
      </c>
      <c r="L30">
        <v>76.72</v>
      </c>
      <c r="M30">
        <v>160.2551</v>
      </c>
      <c r="N30">
        <v>36.291249999999998</v>
      </c>
      <c r="O30">
        <v>120.55119999999999</v>
      </c>
      <c r="P30">
        <v>84.535139999999998</v>
      </c>
      <c r="Q30">
        <v>280.80619999999999</v>
      </c>
      <c r="R30" s="1">
        <v>6.9699999999999998E-2</v>
      </c>
      <c r="S30">
        <v>0.2315816</v>
      </c>
      <c r="T30">
        <v>2.55049E-2</v>
      </c>
      <c r="U30" s="1">
        <v>8.4699999999999998E-2</v>
      </c>
      <c r="V30" s="1">
        <v>9.5200000000000007E-2</v>
      </c>
      <c r="W30">
        <v>0.316303</v>
      </c>
      <c r="X30">
        <v>0.1213621</v>
      </c>
      <c r="Y30">
        <v>0.40313690000000002</v>
      </c>
    </row>
    <row r="31" spans="1:25" x14ac:dyDescent="0.25">
      <c r="A31">
        <v>30</v>
      </c>
      <c r="B31" t="s">
        <v>56</v>
      </c>
      <c r="C31">
        <v>3.3000000000000002E-2</v>
      </c>
      <c r="D31">
        <v>0.99399999999999999</v>
      </c>
      <c r="E31">
        <v>202.9</v>
      </c>
      <c r="F31">
        <v>2</v>
      </c>
      <c r="G31">
        <v>99.03</v>
      </c>
      <c r="H31">
        <v>0</v>
      </c>
      <c r="I31" t="s">
        <v>28</v>
      </c>
      <c r="J31">
        <v>2.4</v>
      </c>
      <c r="K31" s="1">
        <v>1.77E-2</v>
      </c>
      <c r="L31">
        <v>99.25</v>
      </c>
      <c r="M31">
        <v>143.41999999999999</v>
      </c>
      <c r="N31" s="1">
        <v>1.2500000000000001E-2</v>
      </c>
      <c r="O31">
        <v>101.60129999999999</v>
      </c>
      <c r="P31" s="1">
        <v>3.0300000000000001E-2</v>
      </c>
      <c r="Q31">
        <v>245.0213</v>
      </c>
      <c r="R31" s="1">
        <v>7.8899999999999993E-5</v>
      </c>
      <c r="S31">
        <v>0.63927990000000001</v>
      </c>
      <c r="T31" s="1">
        <v>5.9799999999999997E-5</v>
      </c>
      <c r="U31">
        <v>0.4844656</v>
      </c>
      <c r="V31" s="1">
        <v>1.3899999999999999E-4</v>
      </c>
      <c r="W31">
        <v>1.123745</v>
      </c>
      <c r="X31" s="1">
        <v>5.1E-5</v>
      </c>
      <c r="Y31">
        <v>0.41321400000000003</v>
      </c>
    </row>
    <row r="32" spans="1:25" x14ac:dyDescent="0.25">
      <c r="A32">
        <v>31</v>
      </c>
      <c r="B32" t="s">
        <v>57</v>
      </c>
      <c r="C32">
        <v>0.25900000000000001</v>
      </c>
      <c r="D32">
        <v>0.99399999999999999</v>
      </c>
      <c r="E32">
        <v>22564.9</v>
      </c>
      <c r="F32">
        <v>14696.3</v>
      </c>
      <c r="G32">
        <v>34.869999999999997</v>
      </c>
      <c r="H32">
        <v>0.46</v>
      </c>
      <c r="I32" t="s">
        <v>30</v>
      </c>
      <c r="J32">
        <v>563.20000000000005</v>
      </c>
      <c r="K32">
        <v>190.07320000000001</v>
      </c>
      <c r="L32">
        <v>66.25</v>
      </c>
      <c r="M32">
        <v>207.173</v>
      </c>
      <c r="N32">
        <v>74.970249999999993</v>
      </c>
      <c r="O32">
        <v>81.714929999999995</v>
      </c>
      <c r="P32">
        <v>265.04349999999999</v>
      </c>
      <c r="Q32">
        <v>288.88799999999998</v>
      </c>
      <c r="R32">
        <v>0.32686900000000002</v>
      </c>
      <c r="S32">
        <v>0.35627569999999997</v>
      </c>
      <c r="T32" s="1">
        <v>4.3999999999999997E-2</v>
      </c>
      <c r="U32" s="1">
        <v>4.7899999999999998E-2</v>
      </c>
      <c r="V32">
        <v>0.37083559999999999</v>
      </c>
      <c r="W32">
        <v>0.4041978</v>
      </c>
      <c r="X32">
        <v>0.39297769999999999</v>
      </c>
      <c r="Y32">
        <v>0.42833179999999998</v>
      </c>
    </row>
    <row r="33" spans="1:25" x14ac:dyDescent="0.25">
      <c r="A33">
        <v>32</v>
      </c>
      <c r="B33" t="s">
        <v>58</v>
      </c>
      <c r="C33">
        <v>0.83299999999999996</v>
      </c>
      <c r="D33">
        <v>0.99399999999999999</v>
      </c>
      <c r="E33">
        <v>61558</v>
      </c>
      <c r="F33">
        <v>32308.7</v>
      </c>
      <c r="G33">
        <v>47.52</v>
      </c>
      <c r="H33">
        <v>0.314</v>
      </c>
      <c r="I33" t="s">
        <v>30</v>
      </c>
      <c r="J33">
        <v>500.2</v>
      </c>
      <c r="K33">
        <v>208.2843</v>
      </c>
      <c r="L33">
        <v>58.36</v>
      </c>
      <c r="M33">
        <v>103.2664</v>
      </c>
      <c r="N33">
        <v>89.903630000000007</v>
      </c>
      <c r="O33">
        <v>44.573799999999999</v>
      </c>
      <c r="P33">
        <v>298.18790000000001</v>
      </c>
      <c r="Q33">
        <v>147.84020000000001</v>
      </c>
      <c r="R33">
        <v>0.29901670000000002</v>
      </c>
      <c r="S33">
        <v>0.1482511</v>
      </c>
      <c r="T33">
        <v>6.3207799999999995E-2</v>
      </c>
      <c r="U33" s="1">
        <v>3.1300000000000001E-2</v>
      </c>
      <c r="V33">
        <v>0.3622244</v>
      </c>
      <c r="W33">
        <v>0.1795892</v>
      </c>
      <c r="X33">
        <v>0.68604019999999999</v>
      </c>
      <c r="Y33">
        <v>0.34013549999999998</v>
      </c>
    </row>
    <row r="34" spans="1:25" x14ac:dyDescent="0.25">
      <c r="A34">
        <v>33</v>
      </c>
      <c r="B34" t="s">
        <v>59</v>
      </c>
      <c r="C34">
        <v>0.23499999999999999</v>
      </c>
      <c r="D34">
        <v>0.99399999999999999</v>
      </c>
      <c r="E34">
        <v>17501.099999999999</v>
      </c>
      <c r="F34">
        <v>1249.9000000000001</v>
      </c>
      <c r="G34">
        <v>92.86</v>
      </c>
      <c r="H34">
        <v>4.2999999999999997E-2</v>
      </c>
      <c r="I34" t="s">
        <v>28</v>
      </c>
      <c r="J34">
        <v>414.7</v>
      </c>
      <c r="K34">
        <v>19.198989999999998</v>
      </c>
      <c r="L34">
        <v>95.37</v>
      </c>
      <c r="M34">
        <v>246.0539</v>
      </c>
      <c r="N34">
        <v>6.1540179999999998</v>
      </c>
      <c r="O34">
        <v>78.869789999999995</v>
      </c>
      <c r="P34">
        <v>25.353000000000002</v>
      </c>
      <c r="Q34">
        <v>324.9237</v>
      </c>
      <c r="R34" s="1">
        <v>4.4999999999999998E-2</v>
      </c>
      <c r="S34">
        <v>0.57656300000000005</v>
      </c>
      <c r="T34" s="1">
        <v>1.03E-2</v>
      </c>
      <c r="U34">
        <v>0.13244700000000001</v>
      </c>
      <c r="V34" s="1">
        <v>5.5300000000000002E-2</v>
      </c>
      <c r="W34">
        <v>0.70900989999999997</v>
      </c>
      <c r="X34" s="1">
        <v>2.9600000000000001E-2</v>
      </c>
      <c r="Y34">
        <v>0.37986999999999999</v>
      </c>
    </row>
    <row r="35" spans="1:25" x14ac:dyDescent="0.25">
      <c r="A35">
        <v>34</v>
      </c>
      <c r="B35" t="s">
        <v>60</v>
      </c>
      <c r="C35">
        <v>1.198</v>
      </c>
      <c r="D35">
        <v>0.99399999999999999</v>
      </c>
      <c r="E35">
        <v>67191.8</v>
      </c>
      <c r="F35">
        <v>17808.3</v>
      </c>
      <c r="G35">
        <v>73.5</v>
      </c>
      <c r="H35">
        <v>0.12</v>
      </c>
      <c r="I35" t="s">
        <v>28</v>
      </c>
      <c r="J35">
        <v>507.3</v>
      </c>
      <c r="K35">
        <v>96.998670000000004</v>
      </c>
      <c r="L35">
        <v>80.88</v>
      </c>
      <c r="M35">
        <v>87.249809999999997</v>
      </c>
      <c r="N35">
        <v>67.187430000000006</v>
      </c>
      <c r="O35">
        <v>60.434750000000001</v>
      </c>
      <c r="P35">
        <v>164.18610000000001</v>
      </c>
      <c r="Q35">
        <v>147.68450000000001</v>
      </c>
      <c r="R35">
        <v>0.20353959999999999</v>
      </c>
      <c r="S35">
        <v>0.18308279999999999</v>
      </c>
      <c r="T35" s="1">
        <v>8.8300000000000003E-2</v>
      </c>
      <c r="U35" s="1">
        <v>7.9399999999999998E-2</v>
      </c>
      <c r="V35">
        <v>0.29182449999999999</v>
      </c>
      <c r="W35">
        <v>0.26249470000000003</v>
      </c>
      <c r="X35">
        <v>0.41058869999999997</v>
      </c>
      <c r="Y35">
        <v>0.3693224</v>
      </c>
    </row>
    <row r="36" spans="1:25" x14ac:dyDescent="0.25">
      <c r="A36">
        <v>35</v>
      </c>
      <c r="B36" t="s">
        <v>61</v>
      </c>
      <c r="C36">
        <v>4.1000000000000002E-2</v>
      </c>
      <c r="D36">
        <v>0.99399999999999999</v>
      </c>
      <c r="E36">
        <v>859.6</v>
      </c>
      <c r="F36">
        <v>0</v>
      </c>
      <c r="G36">
        <v>100</v>
      </c>
      <c r="H36">
        <v>0</v>
      </c>
      <c r="I36" t="s">
        <v>28</v>
      </c>
      <c r="J36">
        <v>4.4000000000000004</v>
      </c>
      <c r="K36" s="1">
        <v>5.1100000000000002E-5</v>
      </c>
      <c r="L36">
        <v>100</v>
      </c>
      <c r="M36">
        <v>90.495519999999999</v>
      </c>
      <c r="N36" s="1">
        <v>4.7899999999999999E-5</v>
      </c>
      <c r="O36">
        <v>84.866759999999999</v>
      </c>
      <c r="P36" s="1">
        <v>9.8999999999999994E-5</v>
      </c>
      <c r="Q36">
        <v>175.3623</v>
      </c>
      <c r="R36" s="1">
        <v>1.8699999999999999E-7</v>
      </c>
      <c r="S36">
        <v>0.33122109999999999</v>
      </c>
      <c r="T36" s="1">
        <v>1.03E-7</v>
      </c>
      <c r="U36">
        <v>0.18216009999999999</v>
      </c>
      <c r="V36" s="1">
        <v>2.8999999999999998E-7</v>
      </c>
      <c r="W36">
        <v>0.51338119999999998</v>
      </c>
      <c r="X36" s="1">
        <v>2.16E-7</v>
      </c>
      <c r="Y36">
        <v>0.38233539999999999</v>
      </c>
    </row>
    <row r="37" spans="1:25" x14ac:dyDescent="0.25">
      <c r="A37">
        <v>36</v>
      </c>
      <c r="B37" t="s">
        <v>62</v>
      </c>
      <c r="C37">
        <v>0.86099999999999999</v>
      </c>
      <c r="D37">
        <v>0.99399999999999999</v>
      </c>
      <c r="E37">
        <v>6628.5</v>
      </c>
      <c r="F37">
        <v>0.1</v>
      </c>
      <c r="G37">
        <v>100</v>
      </c>
      <c r="H37">
        <v>0</v>
      </c>
      <c r="I37" t="s">
        <v>28</v>
      </c>
      <c r="J37">
        <v>117.8</v>
      </c>
      <c r="K37" s="1">
        <v>1.6000000000000001E-3</v>
      </c>
      <c r="L37">
        <v>100</v>
      </c>
      <c r="M37">
        <v>220.33160000000001</v>
      </c>
      <c r="N37" s="1">
        <v>7.4799999999999997E-4</v>
      </c>
      <c r="O37">
        <v>102.93</v>
      </c>
      <c r="P37" s="1">
        <v>2.3500000000000001E-3</v>
      </c>
      <c r="Q37">
        <v>323.26170000000002</v>
      </c>
      <c r="R37" s="1">
        <v>6.19E-6</v>
      </c>
      <c r="S37">
        <v>0.85190809999999995</v>
      </c>
      <c r="T37" s="1">
        <v>3.2399999999999999E-6</v>
      </c>
      <c r="U37">
        <v>0.44637789999999999</v>
      </c>
      <c r="V37" s="1">
        <v>9.4299999999999995E-6</v>
      </c>
      <c r="W37">
        <v>1.2982860000000001</v>
      </c>
      <c r="X37" s="1">
        <v>2.8600000000000001E-6</v>
      </c>
      <c r="Y37">
        <v>0.39301819999999998</v>
      </c>
    </row>
    <row r="38" spans="1:25" x14ac:dyDescent="0.25">
      <c r="A38">
        <v>37</v>
      </c>
      <c r="B38" t="s">
        <v>63</v>
      </c>
      <c r="C38">
        <v>0.13900000000000001</v>
      </c>
      <c r="D38">
        <v>0.99399999999999999</v>
      </c>
      <c r="E38">
        <v>3241.7</v>
      </c>
      <c r="F38">
        <v>360.5</v>
      </c>
      <c r="G38">
        <v>88.88</v>
      </c>
      <c r="H38">
        <v>2.1000000000000001E-2</v>
      </c>
      <c r="I38" t="s">
        <v>28</v>
      </c>
      <c r="J38">
        <v>25</v>
      </c>
      <c r="K38">
        <v>0.84824600000000006</v>
      </c>
      <c r="L38">
        <v>96.61</v>
      </c>
      <c r="M38">
        <v>37.688540000000003</v>
      </c>
      <c r="N38">
        <v>1.3909229999999999</v>
      </c>
      <c r="O38">
        <v>61.800289999999997</v>
      </c>
      <c r="P38">
        <v>2.239169</v>
      </c>
      <c r="Q38">
        <v>99.488820000000004</v>
      </c>
      <c r="R38" s="1">
        <v>2.1199999999999999E-3</v>
      </c>
      <c r="S38">
        <v>9.4204899999999994E-2</v>
      </c>
      <c r="T38" s="1">
        <v>2.3400000000000001E-3</v>
      </c>
      <c r="U38">
        <v>0.1037859</v>
      </c>
      <c r="V38" s="1">
        <v>4.4600000000000004E-3</v>
      </c>
      <c r="W38">
        <v>0.19799069999999999</v>
      </c>
      <c r="X38" s="1">
        <v>8.8900000000000003E-3</v>
      </c>
      <c r="Y38">
        <v>0.39477810000000002</v>
      </c>
    </row>
    <row r="39" spans="1:25" x14ac:dyDescent="0.25">
      <c r="A39">
        <v>38</v>
      </c>
      <c r="B39" t="s">
        <v>64</v>
      </c>
      <c r="C39">
        <v>1.4E-2</v>
      </c>
      <c r="D39">
        <v>0.99399999999999999</v>
      </c>
      <c r="E39">
        <v>97.4</v>
      </c>
      <c r="F39">
        <v>0</v>
      </c>
      <c r="G39">
        <v>100</v>
      </c>
      <c r="H39">
        <v>0</v>
      </c>
      <c r="I39" t="s">
        <v>28</v>
      </c>
      <c r="J39">
        <v>0.6</v>
      </c>
      <c r="K39" s="1">
        <v>2.7900000000000001E-5</v>
      </c>
      <c r="L39">
        <v>100</v>
      </c>
      <c r="M39">
        <v>105.5103</v>
      </c>
      <c r="N39" s="1">
        <v>1.8099999999999999E-5</v>
      </c>
      <c r="O39">
        <v>68.485839999999996</v>
      </c>
      <c r="P39" s="1">
        <v>4.6E-5</v>
      </c>
      <c r="Q39">
        <v>173.99610000000001</v>
      </c>
      <c r="R39" s="1">
        <v>1.18E-7</v>
      </c>
      <c r="S39">
        <v>0.44714090000000001</v>
      </c>
      <c r="T39" s="1">
        <v>6.5E-8</v>
      </c>
      <c r="U39">
        <v>0.24553079999999999</v>
      </c>
      <c r="V39" s="1">
        <v>1.8300000000000001E-7</v>
      </c>
      <c r="W39">
        <v>0.6926717</v>
      </c>
      <c r="X39" s="1">
        <v>1.1600000000000001E-7</v>
      </c>
      <c r="Y39">
        <v>0.43836510000000001</v>
      </c>
    </row>
    <row r="40" spans="1:25" x14ac:dyDescent="0.25">
      <c r="A40">
        <v>39</v>
      </c>
      <c r="B40" t="s">
        <v>65</v>
      </c>
      <c r="C40">
        <v>4.5999999999999999E-2</v>
      </c>
      <c r="D40">
        <v>0.99399999999999999</v>
      </c>
      <c r="E40">
        <v>266</v>
      </c>
      <c r="F40">
        <v>0</v>
      </c>
      <c r="G40">
        <v>100</v>
      </c>
      <c r="H40">
        <v>0</v>
      </c>
      <c r="I40" t="s">
        <v>28</v>
      </c>
      <c r="J40">
        <v>1.1000000000000001</v>
      </c>
      <c r="K40" s="1">
        <v>5.41E-5</v>
      </c>
      <c r="L40">
        <v>100</v>
      </c>
      <c r="M40">
        <v>66.247320000000002</v>
      </c>
      <c r="N40" s="1">
        <v>5.0399999999999999E-5</v>
      </c>
      <c r="O40">
        <v>61.776679999999999</v>
      </c>
      <c r="P40" s="1">
        <v>1.05E-4</v>
      </c>
      <c r="Q40">
        <v>128.024</v>
      </c>
      <c r="R40" s="1">
        <v>1.72E-7</v>
      </c>
      <c r="S40">
        <v>0.21109030000000001</v>
      </c>
      <c r="T40" s="1">
        <v>9.2799999999999997E-8</v>
      </c>
      <c r="U40">
        <v>0.1136496</v>
      </c>
      <c r="V40" s="1">
        <v>2.65E-7</v>
      </c>
      <c r="W40">
        <v>0.32473980000000002</v>
      </c>
      <c r="X40" s="1">
        <v>3.2099999999999998E-7</v>
      </c>
      <c r="Y40">
        <v>0.39356560000000002</v>
      </c>
    </row>
    <row r="41" spans="1:25" x14ac:dyDescent="0.25">
      <c r="A41">
        <v>40</v>
      </c>
      <c r="B41" t="s">
        <v>66</v>
      </c>
      <c r="C41">
        <v>2.7E-2</v>
      </c>
      <c r="D41">
        <v>0.99399999999999999</v>
      </c>
      <c r="E41">
        <v>297.60000000000002</v>
      </c>
      <c r="F41">
        <v>0</v>
      </c>
      <c r="G41">
        <v>100</v>
      </c>
      <c r="H41">
        <v>0</v>
      </c>
      <c r="I41" t="s">
        <v>28</v>
      </c>
      <c r="J41">
        <v>2.6</v>
      </c>
      <c r="K41" s="1">
        <v>9.1000000000000003E-5</v>
      </c>
      <c r="L41">
        <v>100</v>
      </c>
      <c r="M41">
        <v>133.1884</v>
      </c>
      <c r="N41" s="1">
        <v>5.24E-5</v>
      </c>
      <c r="O41">
        <v>76.716589999999997</v>
      </c>
      <c r="P41" s="1">
        <v>1.4300000000000001E-4</v>
      </c>
      <c r="Q41">
        <v>209.905</v>
      </c>
      <c r="R41" s="1">
        <v>3.2500000000000001E-7</v>
      </c>
      <c r="S41">
        <v>0.4757786</v>
      </c>
      <c r="T41" s="1">
        <v>1.6199999999999999E-7</v>
      </c>
      <c r="U41">
        <v>0.23649809999999999</v>
      </c>
      <c r="V41" s="1">
        <v>4.8699999999999995E-7</v>
      </c>
      <c r="W41">
        <v>0.71227680000000004</v>
      </c>
      <c r="X41" s="1">
        <v>2.67E-7</v>
      </c>
      <c r="Y41">
        <v>0.39121719999999999</v>
      </c>
    </row>
    <row r="42" spans="1:25" x14ac:dyDescent="0.25">
      <c r="A42">
        <v>41</v>
      </c>
      <c r="B42" t="s">
        <v>67</v>
      </c>
      <c r="C42">
        <v>3.1E-2</v>
      </c>
      <c r="D42">
        <v>0.99399999999999999</v>
      </c>
      <c r="E42">
        <v>219</v>
      </c>
      <c r="F42">
        <v>2.2000000000000002</v>
      </c>
      <c r="G42">
        <v>98.99</v>
      </c>
      <c r="H42">
        <v>1E-3</v>
      </c>
      <c r="I42" t="s">
        <v>28</v>
      </c>
      <c r="J42">
        <v>1.5</v>
      </c>
      <c r="K42" s="1">
        <v>1.14E-2</v>
      </c>
      <c r="L42">
        <v>99.26</v>
      </c>
      <c r="M42">
        <v>82.534319999999994</v>
      </c>
      <c r="N42" s="1">
        <v>9.4400000000000005E-3</v>
      </c>
      <c r="O42">
        <v>68.216740000000001</v>
      </c>
      <c r="P42" s="1">
        <v>2.0899999999999998E-2</v>
      </c>
      <c r="Q42">
        <v>150.75110000000001</v>
      </c>
      <c r="R42" s="1">
        <v>4.5800000000000002E-5</v>
      </c>
      <c r="S42">
        <v>0.33116289999999998</v>
      </c>
      <c r="T42" s="1">
        <v>3.1399999999999998E-5</v>
      </c>
      <c r="U42">
        <v>0.22716159999999999</v>
      </c>
      <c r="V42" s="1">
        <v>7.7299999999999995E-5</v>
      </c>
      <c r="W42">
        <v>0.55832440000000005</v>
      </c>
      <c r="X42" s="1">
        <v>5.9299999999999998E-5</v>
      </c>
      <c r="Y42">
        <v>0.42875000000000002</v>
      </c>
    </row>
    <row r="43" spans="1:25" x14ac:dyDescent="0.25">
      <c r="A43">
        <v>42</v>
      </c>
      <c r="B43" t="s">
        <v>68</v>
      </c>
      <c r="C43">
        <v>0.35599999999999998</v>
      </c>
      <c r="D43">
        <v>0.99399999999999999</v>
      </c>
      <c r="E43">
        <v>27403.4</v>
      </c>
      <c r="F43">
        <v>13986.4</v>
      </c>
      <c r="G43">
        <v>48.96</v>
      </c>
      <c r="H43">
        <v>0.318</v>
      </c>
      <c r="I43" t="s">
        <v>30</v>
      </c>
      <c r="J43">
        <v>357.7</v>
      </c>
      <c r="K43">
        <v>96.465339999999998</v>
      </c>
      <c r="L43">
        <v>73.03</v>
      </c>
      <c r="M43">
        <v>110.4806</v>
      </c>
      <c r="N43">
        <v>112.8935</v>
      </c>
      <c r="O43">
        <v>129.2955</v>
      </c>
      <c r="P43">
        <v>209.3588</v>
      </c>
      <c r="Q43">
        <v>239.77619999999999</v>
      </c>
      <c r="R43">
        <v>0.1756334</v>
      </c>
      <c r="S43">
        <v>0.20115079999999999</v>
      </c>
      <c r="T43">
        <v>0.10141650000000001</v>
      </c>
      <c r="U43">
        <v>0.116151</v>
      </c>
      <c r="V43">
        <v>0.27704990000000002</v>
      </c>
      <c r="W43">
        <v>0.31730190000000003</v>
      </c>
      <c r="X43">
        <v>0.3782953</v>
      </c>
      <c r="Y43">
        <v>0.433257</v>
      </c>
    </row>
    <row r="44" spans="1:25" x14ac:dyDescent="0.25">
      <c r="A44">
        <v>43</v>
      </c>
      <c r="B44" t="s">
        <v>69</v>
      </c>
      <c r="C44">
        <v>2.1000000000000001E-2</v>
      </c>
      <c r="D44">
        <v>0.99399999999999999</v>
      </c>
      <c r="E44">
        <v>123.6</v>
      </c>
      <c r="F44">
        <v>0</v>
      </c>
      <c r="G44">
        <v>100</v>
      </c>
      <c r="H44">
        <v>0</v>
      </c>
      <c r="I44" t="s">
        <v>28</v>
      </c>
      <c r="J44">
        <v>0.7</v>
      </c>
      <c r="K44" s="1">
        <v>3.89E-7</v>
      </c>
      <c r="L44">
        <v>100</v>
      </c>
      <c r="M44">
        <v>87.791489999999996</v>
      </c>
      <c r="N44" s="1">
        <v>2.7500000000000001E-7</v>
      </c>
      <c r="O44">
        <v>62.005360000000003</v>
      </c>
      <c r="P44" s="1">
        <v>6.6400000000000002E-7</v>
      </c>
      <c r="Q44">
        <v>149.79679999999999</v>
      </c>
      <c r="R44" s="1">
        <v>1.5900000000000001E-9</v>
      </c>
      <c r="S44">
        <v>0.35843229999999998</v>
      </c>
      <c r="T44" s="1">
        <v>8.4699999999999997E-10</v>
      </c>
      <c r="U44">
        <v>0.19107479999999999</v>
      </c>
      <c r="V44" s="1">
        <v>2.4399999999999998E-9</v>
      </c>
      <c r="W44">
        <v>0.54950699999999997</v>
      </c>
      <c r="X44" s="1">
        <v>1.9500000000000001E-9</v>
      </c>
      <c r="Y44">
        <v>0.43868550000000001</v>
      </c>
    </row>
    <row r="45" spans="1:25" x14ac:dyDescent="0.25">
      <c r="A45">
        <v>44</v>
      </c>
      <c r="B45" t="s">
        <v>70</v>
      </c>
      <c r="C45">
        <v>6.8000000000000005E-2</v>
      </c>
      <c r="D45">
        <v>0.99399999999999999</v>
      </c>
      <c r="E45">
        <v>436</v>
      </c>
      <c r="F45">
        <v>27.7</v>
      </c>
      <c r="G45">
        <v>93.65</v>
      </c>
      <c r="H45">
        <v>3.0000000000000001E-3</v>
      </c>
      <c r="I45" t="s">
        <v>28</v>
      </c>
      <c r="J45">
        <v>2.9</v>
      </c>
      <c r="K45">
        <v>0.1382032</v>
      </c>
      <c r="L45">
        <v>95.29</v>
      </c>
      <c r="M45">
        <v>79.949550000000002</v>
      </c>
      <c r="N45">
        <v>0.1173975</v>
      </c>
      <c r="O45">
        <v>67.913600000000002</v>
      </c>
      <c r="P45">
        <v>0.25560070000000001</v>
      </c>
      <c r="Q45">
        <v>147.8631</v>
      </c>
      <c r="R45" s="1">
        <v>5.6800000000000004E-4</v>
      </c>
      <c r="S45">
        <v>0.32834659999999999</v>
      </c>
      <c r="T45" s="1">
        <v>4.0000000000000002E-4</v>
      </c>
      <c r="U45">
        <v>0.23128699999999999</v>
      </c>
      <c r="V45" s="1">
        <v>9.6699999999999998E-4</v>
      </c>
      <c r="W45">
        <v>0.55963359999999995</v>
      </c>
      <c r="X45" s="1">
        <v>7.4799999999999997E-4</v>
      </c>
      <c r="Y45">
        <v>0.43275360000000002</v>
      </c>
    </row>
    <row r="46" spans="1:25" x14ac:dyDescent="0.25">
      <c r="A46">
        <v>45</v>
      </c>
      <c r="B46" t="s">
        <v>71</v>
      </c>
      <c r="C46">
        <v>0.24399999999999999</v>
      </c>
      <c r="D46">
        <v>0.99399999999999999</v>
      </c>
      <c r="E46">
        <v>6740.4</v>
      </c>
      <c r="F46">
        <v>688.9</v>
      </c>
      <c r="G46">
        <v>89.78</v>
      </c>
      <c r="H46">
        <v>2.3E-2</v>
      </c>
      <c r="I46" t="s">
        <v>28</v>
      </c>
      <c r="J46">
        <v>51.3</v>
      </c>
      <c r="K46">
        <v>1.9393689999999999</v>
      </c>
      <c r="L46">
        <v>96.22</v>
      </c>
      <c r="M46">
        <v>45.092390000000002</v>
      </c>
      <c r="N46">
        <v>3.2458089999999999</v>
      </c>
      <c r="O46">
        <v>75.468519999999998</v>
      </c>
      <c r="P46">
        <v>5.1851779999999996</v>
      </c>
      <c r="Q46">
        <v>120.5609</v>
      </c>
      <c r="R46" s="1">
        <v>6.3400000000000001E-3</v>
      </c>
      <c r="S46">
        <v>0.1474</v>
      </c>
      <c r="T46" s="1">
        <v>9.6100000000000005E-3</v>
      </c>
      <c r="U46">
        <v>0.22339400000000001</v>
      </c>
      <c r="V46" s="1">
        <v>1.5900000000000001E-2</v>
      </c>
      <c r="W46">
        <v>0.37079400000000001</v>
      </c>
      <c r="X46" s="1">
        <v>1.7100000000000001E-2</v>
      </c>
      <c r="Y46">
        <v>0.39692460000000002</v>
      </c>
    </row>
    <row r="47" spans="1:25" x14ac:dyDescent="0.25">
      <c r="A47">
        <v>46</v>
      </c>
      <c r="B47" t="s">
        <v>72</v>
      </c>
      <c r="C47">
        <v>0.872</v>
      </c>
      <c r="D47">
        <v>0.99399999999999999</v>
      </c>
      <c r="E47">
        <v>12915.9</v>
      </c>
      <c r="F47">
        <v>2783.2</v>
      </c>
      <c r="G47">
        <v>78.45</v>
      </c>
      <c r="H47">
        <v>2.5999999999999999E-2</v>
      </c>
      <c r="I47" t="s">
        <v>28</v>
      </c>
      <c r="J47">
        <v>125.5</v>
      </c>
      <c r="K47">
        <v>10.4727</v>
      </c>
      <c r="L47">
        <v>91.65</v>
      </c>
      <c r="M47">
        <v>60.274520000000003</v>
      </c>
      <c r="N47">
        <v>15.20148</v>
      </c>
      <c r="O47">
        <v>87.490520000000004</v>
      </c>
      <c r="P47">
        <v>25.67418</v>
      </c>
      <c r="Q47">
        <v>147.76499999999999</v>
      </c>
      <c r="R47" s="1">
        <v>3.5900000000000001E-2</v>
      </c>
      <c r="S47">
        <v>0.20669209999999999</v>
      </c>
      <c r="T47" s="1">
        <v>4.6899999999999997E-2</v>
      </c>
      <c r="U47">
        <v>0.2701133</v>
      </c>
      <c r="V47" s="1">
        <v>8.2799999999999999E-2</v>
      </c>
      <c r="W47">
        <v>0.47680539999999999</v>
      </c>
      <c r="X47" s="1">
        <v>6.3299999999999995E-2</v>
      </c>
      <c r="Y47">
        <v>0.36449920000000002</v>
      </c>
    </row>
    <row r="48" spans="1:25" x14ac:dyDescent="0.25">
      <c r="A48">
        <v>47</v>
      </c>
      <c r="B48" t="s">
        <v>73</v>
      </c>
      <c r="C48">
        <v>2.1120000000000001</v>
      </c>
      <c r="D48">
        <v>0.99399999999999999</v>
      </c>
      <c r="E48">
        <v>30665.3</v>
      </c>
      <c r="F48">
        <v>13623</v>
      </c>
      <c r="G48">
        <v>55.58</v>
      </c>
      <c r="H48">
        <v>5.1999999999999998E-2</v>
      </c>
      <c r="I48" t="s">
        <v>28</v>
      </c>
      <c r="J48">
        <v>310.8</v>
      </c>
      <c r="K48">
        <v>64.425740000000005</v>
      </c>
      <c r="L48">
        <v>79.27</v>
      </c>
      <c r="M48">
        <v>75.754519999999999</v>
      </c>
      <c r="N48">
        <v>76.937579999999997</v>
      </c>
      <c r="O48">
        <v>90.466480000000004</v>
      </c>
      <c r="P48">
        <v>141.36330000000001</v>
      </c>
      <c r="Q48">
        <v>166.221</v>
      </c>
      <c r="R48">
        <v>0.2265626</v>
      </c>
      <c r="S48">
        <v>0.26640190000000002</v>
      </c>
      <c r="T48">
        <v>0.25259379999999998</v>
      </c>
      <c r="U48">
        <v>0.29701050000000001</v>
      </c>
      <c r="V48">
        <v>0.47915639999999998</v>
      </c>
      <c r="W48">
        <v>0.56341240000000004</v>
      </c>
      <c r="X48">
        <v>0.30912329999999999</v>
      </c>
      <c r="Y48">
        <v>0.36348029999999998</v>
      </c>
    </row>
    <row r="49" spans="1:25" x14ac:dyDescent="0.25">
      <c r="A49">
        <v>48</v>
      </c>
      <c r="B49" t="s">
        <v>74</v>
      </c>
      <c r="C49">
        <v>2.1999999999999999E-2</v>
      </c>
      <c r="D49">
        <v>0.99399999999999999</v>
      </c>
      <c r="E49">
        <v>1311.5</v>
      </c>
      <c r="F49">
        <v>27.4</v>
      </c>
      <c r="G49">
        <v>97.91</v>
      </c>
      <c r="H49">
        <v>0.01</v>
      </c>
      <c r="I49" t="s">
        <v>28</v>
      </c>
      <c r="J49">
        <v>6.3</v>
      </c>
      <c r="K49" s="1">
        <v>3.2500000000000001E-2</v>
      </c>
      <c r="L49">
        <v>99.48</v>
      </c>
      <c r="M49">
        <v>18.982060000000001</v>
      </c>
      <c r="N49">
        <v>0.13752420000000001</v>
      </c>
      <c r="O49">
        <v>80.357770000000002</v>
      </c>
      <c r="P49">
        <v>0.17000999999999999</v>
      </c>
      <c r="Q49">
        <v>99.339820000000003</v>
      </c>
      <c r="R49" s="1">
        <v>8.7200000000000005E-5</v>
      </c>
      <c r="S49" s="1">
        <v>5.0900000000000001E-2</v>
      </c>
      <c r="T49" s="1">
        <v>2.32E-4</v>
      </c>
      <c r="U49">
        <v>0.1357515</v>
      </c>
      <c r="V49" s="1">
        <v>3.19E-4</v>
      </c>
      <c r="W49">
        <v>0.1866777</v>
      </c>
      <c r="X49" s="1">
        <v>5.4500000000000002E-4</v>
      </c>
      <c r="Y49">
        <v>0.31842510000000002</v>
      </c>
    </row>
    <row r="50" spans="1:25" x14ac:dyDescent="0.25">
      <c r="A50">
        <v>49</v>
      </c>
      <c r="B50" t="s">
        <v>75</v>
      </c>
      <c r="C50">
        <v>8.1000000000000003E-2</v>
      </c>
      <c r="D50">
        <v>0.99399999999999999</v>
      </c>
      <c r="E50">
        <v>2000.8</v>
      </c>
      <c r="F50">
        <v>33.6</v>
      </c>
      <c r="G50">
        <v>98.32</v>
      </c>
      <c r="H50">
        <v>3.0000000000000001E-3</v>
      </c>
      <c r="I50" t="s">
        <v>28</v>
      </c>
      <c r="J50">
        <v>20.399999999999999</v>
      </c>
      <c r="K50" s="1">
        <v>8.5800000000000001E-2</v>
      </c>
      <c r="L50">
        <v>99.58</v>
      </c>
      <c r="M50">
        <v>40.850940000000001</v>
      </c>
      <c r="N50">
        <v>0.19710910000000001</v>
      </c>
      <c r="O50">
        <v>93.880459999999999</v>
      </c>
      <c r="P50">
        <v>0.28287879999999999</v>
      </c>
      <c r="Q50">
        <v>134.73140000000001</v>
      </c>
      <c r="R50" s="1">
        <v>2.9300000000000002E-4</v>
      </c>
      <c r="S50">
        <v>0.13947580000000001</v>
      </c>
      <c r="T50" s="1">
        <v>6.3500000000000004E-4</v>
      </c>
      <c r="U50">
        <v>0.30228579999999999</v>
      </c>
      <c r="V50" s="1">
        <v>9.2800000000000001E-4</v>
      </c>
      <c r="W50">
        <v>0.44176159999999998</v>
      </c>
      <c r="X50" s="1">
        <v>7.2099999999999996E-4</v>
      </c>
      <c r="Y50">
        <v>0.34348109999999998</v>
      </c>
    </row>
    <row r="51" spans="1:25" x14ac:dyDescent="0.25">
      <c r="A51">
        <v>50</v>
      </c>
      <c r="B51" t="s">
        <v>76</v>
      </c>
      <c r="C51">
        <v>7.9000000000000001E-2</v>
      </c>
      <c r="D51">
        <v>0.99399999999999999</v>
      </c>
      <c r="E51">
        <v>2755.6</v>
      </c>
      <c r="F51">
        <v>68</v>
      </c>
      <c r="G51">
        <v>97.53</v>
      </c>
      <c r="H51">
        <v>7.0000000000000001E-3</v>
      </c>
      <c r="I51" t="s">
        <v>28</v>
      </c>
      <c r="J51">
        <v>23.6</v>
      </c>
      <c r="K51">
        <v>0.1323549</v>
      </c>
      <c r="L51">
        <v>99.44</v>
      </c>
      <c r="M51">
        <v>31.200089999999999</v>
      </c>
      <c r="N51">
        <v>0.32018160000000001</v>
      </c>
      <c r="O51">
        <v>75.476550000000003</v>
      </c>
      <c r="P51">
        <v>0.45253650000000001</v>
      </c>
      <c r="Q51">
        <v>106.67659999999999</v>
      </c>
      <c r="R51" s="1">
        <v>3.6200000000000002E-4</v>
      </c>
      <c r="S51" s="1">
        <v>8.5199999999999998E-2</v>
      </c>
      <c r="T51" s="1">
        <v>6.02E-4</v>
      </c>
      <c r="U51">
        <v>0.14202149999999999</v>
      </c>
      <c r="V51" s="1">
        <v>9.6400000000000001E-4</v>
      </c>
      <c r="W51">
        <v>0.22725790000000001</v>
      </c>
      <c r="X51" s="1">
        <v>1.4499999999999999E-3</v>
      </c>
      <c r="Y51">
        <v>0.34103489999999997</v>
      </c>
    </row>
    <row r="52" spans="1:25" x14ac:dyDescent="0.25">
      <c r="A52">
        <v>51</v>
      </c>
      <c r="B52" t="s">
        <v>77</v>
      </c>
      <c r="C52">
        <v>0.152</v>
      </c>
      <c r="D52">
        <v>0.99399999999999999</v>
      </c>
      <c r="E52">
        <v>2271.8000000000002</v>
      </c>
      <c r="F52">
        <v>431.3</v>
      </c>
      <c r="G52">
        <v>81.02</v>
      </c>
      <c r="H52">
        <v>2.3E-2</v>
      </c>
      <c r="I52" t="s">
        <v>28</v>
      </c>
      <c r="J52">
        <v>20.7</v>
      </c>
      <c r="K52">
        <v>1.470224</v>
      </c>
      <c r="L52">
        <v>92.91</v>
      </c>
      <c r="M52">
        <v>54.607909999999997</v>
      </c>
      <c r="N52">
        <v>2.22844</v>
      </c>
      <c r="O52">
        <v>82.770020000000002</v>
      </c>
      <c r="P52">
        <v>3.698664</v>
      </c>
      <c r="Q52">
        <v>137.37790000000001</v>
      </c>
      <c r="R52" s="1">
        <v>5.2599999999999999E-3</v>
      </c>
      <c r="S52">
        <v>0.19519310000000001</v>
      </c>
      <c r="T52" s="1">
        <v>7.1199999999999996E-3</v>
      </c>
      <c r="U52">
        <v>0.2642833</v>
      </c>
      <c r="V52" s="1">
        <v>1.24E-2</v>
      </c>
      <c r="W52">
        <v>0.45947640000000001</v>
      </c>
      <c r="X52" s="1">
        <v>1.0200000000000001E-2</v>
      </c>
      <c r="Y52">
        <v>0.37712079999999998</v>
      </c>
    </row>
    <row r="53" spans="1:25" x14ac:dyDescent="0.25">
      <c r="A53">
        <v>52</v>
      </c>
      <c r="B53" t="s">
        <v>78</v>
      </c>
      <c r="C53">
        <v>0.67100000000000004</v>
      </c>
      <c r="D53">
        <v>0.99399999999999999</v>
      </c>
      <c r="E53">
        <v>50580.5</v>
      </c>
      <c r="F53">
        <v>24367.3</v>
      </c>
      <c r="G53">
        <v>51.82</v>
      </c>
      <c r="H53">
        <v>0.29399999999999998</v>
      </c>
      <c r="I53" t="s">
        <v>30</v>
      </c>
      <c r="J53">
        <v>815.3</v>
      </c>
      <c r="K53">
        <v>199.7996</v>
      </c>
      <c r="L53">
        <v>75.489999999999995</v>
      </c>
      <c r="M53">
        <v>131.3433</v>
      </c>
      <c r="N53">
        <v>186.01410000000001</v>
      </c>
      <c r="O53">
        <v>122.2811</v>
      </c>
      <c r="P53">
        <v>385.81369999999998</v>
      </c>
      <c r="Q53">
        <v>253.62450000000001</v>
      </c>
      <c r="R53">
        <v>0.32762740000000001</v>
      </c>
      <c r="S53">
        <v>0.21537419999999999</v>
      </c>
      <c r="T53">
        <v>0.16003490000000001</v>
      </c>
      <c r="U53">
        <v>0.105203</v>
      </c>
      <c r="V53">
        <v>0.48766219999999999</v>
      </c>
      <c r="W53">
        <v>0.32057720000000001</v>
      </c>
      <c r="X53">
        <v>0.65143220000000002</v>
      </c>
      <c r="Y53">
        <v>0.42823549999999999</v>
      </c>
    </row>
    <row r="54" spans="1:25" x14ac:dyDescent="0.25">
      <c r="A54">
        <v>53</v>
      </c>
      <c r="B54" t="s">
        <v>79</v>
      </c>
      <c r="C54">
        <v>5.2999999999999999E-2</v>
      </c>
      <c r="D54">
        <v>0.99399999999999999</v>
      </c>
      <c r="E54">
        <v>1421</v>
      </c>
      <c r="F54">
        <v>0</v>
      </c>
      <c r="G54">
        <v>100</v>
      </c>
      <c r="H54">
        <v>0</v>
      </c>
      <c r="I54" t="s">
        <v>28</v>
      </c>
      <c r="J54">
        <v>13.3</v>
      </c>
      <c r="K54">
        <v>0</v>
      </c>
      <c r="L54">
        <v>100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</row>
    <row r="55" spans="1:25" x14ac:dyDescent="0.25">
      <c r="A55">
        <v>54</v>
      </c>
      <c r="B55" t="s">
        <v>80</v>
      </c>
      <c r="C55">
        <v>1.4E-2</v>
      </c>
      <c r="D55">
        <v>0.99399999999999999</v>
      </c>
      <c r="E55">
        <v>439.6</v>
      </c>
      <c r="F55">
        <v>23.7</v>
      </c>
      <c r="G55">
        <v>94.6</v>
      </c>
      <c r="H55">
        <v>1.4E-2</v>
      </c>
      <c r="I55" t="s">
        <v>28</v>
      </c>
      <c r="J55">
        <v>4.2</v>
      </c>
      <c r="K55">
        <v>0.17075509999999999</v>
      </c>
      <c r="L55">
        <v>95.93</v>
      </c>
      <c r="M55">
        <v>115.2878</v>
      </c>
      <c r="N55">
        <v>0.11886049999999999</v>
      </c>
      <c r="O55">
        <v>80.250370000000004</v>
      </c>
      <c r="P55">
        <v>0.28961559999999997</v>
      </c>
      <c r="Q55">
        <v>195.53809999999999</v>
      </c>
      <c r="R55" s="1">
        <v>4.9700000000000005E-4</v>
      </c>
      <c r="S55">
        <v>0.33563120000000002</v>
      </c>
      <c r="T55" s="1">
        <v>2.6899999999999998E-4</v>
      </c>
      <c r="U55">
        <v>0.1816972</v>
      </c>
      <c r="V55" s="1">
        <v>7.6599999999999997E-4</v>
      </c>
      <c r="W55">
        <v>0.51732840000000002</v>
      </c>
      <c r="X55" s="1">
        <v>5.04E-4</v>
      </c>
      <c r="Y55">
        <v>0.34053640000000002</v>
      </c>
    </row>
    <row r="56" spans="1:25" x14ac:dyDescent="0.25">
      <c r="A56">
        <v>55</v>
      </c>
      <c r="B56" t="s">
        <v>81</v>
      </c>
      <c r="C56">
        <v>9.1999999999999998E-2</v>
      </c>
      <c r="D56">
        <v>0.99399999999999999</v>
      </c>
      <c r="E56">
        <v>898.6</v>
      </c>
      <c r="F56">
        <v>22.4</v>
      </c>
      <c r="G56">
        <v>97.5</v>
      </c>
      <c r="H56">
        <v>2E-3</v>
      </c>
      <c r="I56" t="s">
        <v>28</v>
      </c>
      <c r="J56">
        <v>8.6999999999999993</v>
      </c>
      <c r="K56">
        <v>0.16675770000000001</v>
      </c>
      <c r="L56">
        <v>98.07</v>
      </c>
      <c r="M56">
        <v>118.9971</v>
      </c>
      <c r="N56">
        <v>0.1237312</v>
      </c>
      <c r="O56">
        <v>88.293670000000006</v>
      </c>
      <c r="P56">
        <v>0.29048879999999999</v>
      </c>
      <c r="Q56">
        <v>207.29069999999999</v>
      </c>
      <c r="R56" s="1">
        <v>6.5499999999999998E-4</v>
      </c>
      <c r="S56">
        <v>0.46728819999999999</v>
      </c>
      <c r="T56" s="1">
        <v>4.6500000000000003E-4</v>
      </c>
      <c r="U56">
        <v>0.3319318</v>
      </c>
      <c r="V56" s="1">
        <v>1.1199999999999999E-3</v>
      </c>
      <c r="W56">
        <v>0.79922000000000004</v>
      </c>
      <c r="X56" s="1">
        <v>5.4600000000000004E-4</v>
      </c>
      <c r="Y56">
        <v>0.38953919999999997</v>
      </c>
    </row>
    <row r="57" spans="1:25" x14ac:dyDescent="0.25">
      <c r="A57">
        <v>56</v>
      </c>
      <c r="B57" t="s">
        <v>82</v>
      </c>
      <c r="C57">
        <v>2.5000000000000001E-2</v>
      </c>
      <c r="D57">
        <v>0.99399999999999999</v>
      </c>
      <c r="E57">
        <v>142.19999999999999</v>
      </c>
      <c r="F57">
        <v>0</v>
      </c>
      <c r="G57">
        <v>99.99</v>
      </c>
      <c r="H57">
        <v>0</v>
      </c>
      <c r="I57" t="s">
        <v>28</v>
      </c>
      <c r="J57">
        <v>1.5</v>
      </c>
      <c r="K57" s="1">
        <v>1.15E-4</v>
      </c>
      <c r="L57">
        <v>99.99</v>
      </c>
      <c r="M57">
        <v>164.57089999999999</v>
      </c>
      <c r="N57" s="1">
        <v>6.4999999999999994E-5</v>
      </c>
      <c r="O57">
        <v>93.042590000000004</v>
      </c>
      <c r="P57" s="1">
        <v>1.8000000000000001E-4</v>
      </c>
      <c r="Q57">
        <v>257.61349999999999</v>
      </c>
      <c r="R57" s="1">
        <v>5.0800000000000005E-7</v>
      </c>
      <c r="S57">
        <v>0.72757170000000004</v>
      </c>
      <c r="T57" s="1">
        <v>2.9499999999999998E-7</v>
      </c>
      <c r="U57">
        <v>0.42271249999999999</v>
      </c>
      <c r="V57" s="1">
        <v>8.0299999999999998E-7</v>
      </c>
      <c r="W57">
        <v>1.1502840000000001</v>
      </c>
      <c r="X57" s="1">
        <v>2.9299999999999999E-7</v>
      </c>
      <c r="Y57">
        <v>0.41971439999999999</v>
      </c>
    </row>
    <row r="58" spans="1:25" x14ac:dyDescent="0.25">
      <c r="A58">
        <v>57</v>
      </c>
      <c r="B58" t="s">
        <v>83</v>
      </c>
      <c r="C58">
        <v>5.8000000000000003E-2</v>
      </c>
      <c r="D58">
        <v>0.99399999999999999</v>
      </c>
      <c r="E58">
        <v>359.4</v>
      </c>
      <c r="F58">
        <v>15.4</v>
      </c>
      <c r="G58">
        <v>95.72</v>
      </c>
      <c r="H58">
        <v>2E-3</v>
      </c>
      <c r="I58" t="s">
        <v>28</v>
      </c>
      <c r="J58">
        <v>2.8</v>
      </c>
      <c r="K58" s="1">
        <v>9.2899999999999996E-2</v>
      </c>
      <c r="L58">
        <v>96.65</v>
      </c>
      <c r="M58">
        <v>96.694339999999997</v>
      </c>
      <c r="N58" s="1">
        <v>7.4499999999999997E-2</v>
      </c>
      <c r="O58">
        <v>77.510379999999998</v>
      </c>
      <c r="P58">
        <v>0.16742689999999999</v>
      </c>
      <c r="Q58">
        <v>174.2047</v>
      </c>
      <c r="R58" s="1">
        <v>3.9899999999999999E-4</v>
      </c>
      <c r="S58">
        <v>0.4156107</v>
      </c>
      <c r="T58" s="1">
        <v>2.9399999999999999E-4</v>
      </c>
      <c r="U58">
        <v>0.30591069999999998</v>
      </c>
      <c r="V58" s="1">
        <v>6.9300000000000004E-4</v>
      </c>
      <c r="W58">
        <v>0.72152139999999998</v>
      </c>
      <c r="X58" s="1">
        <v>4.1199999999999999E-4</v>
      </c>
      <c r="Y58">
        <v>0.42868139999999999</v>
      </c>
    </row>
    <row r="59" spans="1:25" x14ac:dyDescent="0.25">
      <c r="A59">
        <v>58</v>
      </c>
      <c r="B59" t="s">
        <v>84</v>
      </c>
      <c r="C59">
        <v>1.7000000000000001E-2</v>
      </c>
      <c r="D59">
        <v>0.99399999999999999</v>
      </c>
      <c r="E59">
        <v>99.8</v>
      </c>
      <c r="F59">
        <v>5.0999999999999996</v>
      </c>
      <c r="G59">
        <v>94.86</v>
      </c>
      <c r="H59">
        <v>2E-3</v>
      </c>
      <c r="I59" t="s">
        <v>28</v>
      </c>
      <c r="J59">
        <v>1.4</v>
      </c>
      <c r="K59" s="1">
        <v>5.5800000000000002E-2</v>
      </c>
      <c r="L59">
        <v>96.06</v>
      </c>
      <c r="M59">
        <v>174.0889</v>
      </c>
      <c r="N59" s="1">
        <v>3.8100000000000002E-2</v>
      </c>
      <c r="O59">
        <v>119</v>
      </c>
      <c r="P59" s="1">
        <v>9.3899999999999997E-2</v>
      </c>
      <c r="Q59">
        <v>293.08890000000002</v>
      </c>
      <c r="R59" s="1">
        <v>2.52E-4</v>
      </c>
      <c r="S59">
        <v>0.78531530000000005</v>
      </c>
      <c r="T59" s="1">
        <v>1.95E-4</v>
      </c>
      <c r="U59">
        <v>0.61</v>
      </c>
      <c r="V59" s="1">
        <v>4.4700000000000002E-4</v>
      </c>
      <c r="W59">
        <v>1.3953150000000001</v>
      </c>
      <c r="X59" s="1">
        <v>1.2799999999999999E-4</v>
      </c>
      <c r="Y59">
        <v>0.39999990000000002</v>
      </c>
    </row>
    <row r="60" spans="1:25" x14ac:dyDescent="0.25">
      <c r="A60">
        <v>59</v>
      </c>
      <c r="B60" t="s">
        <v>85</v>
      </c>
      <c r="C60">
        <v>3.2000000000000001E-2</v>
      </c>
      <c r="D60">
        <v>0.99399999999999999</v>
      </c>
      <c r="E60">
        <v>323.8</v>
      </c>
      <c r="F60">
        <v>46.1</v>
      </c>
      <c r="G60">
        <v>85.77</v>
      </c>
      <c r="H60">
        <v>1.2E-2</v>
      </c>
      <c r="I60" t="s">
        <v>28</v>
      </c>
      <c r="J60">
        <v>2.2999999999999998</v>
      </c>
      <c r="K60">
        <v>0.24557229999999999</v>
      </c>
      <c r="L60">
        <v>89.09</v>
      </c>
      <c r="M60">
        <v>85.365380000000002</v>
      </c>
      <c r="N60">
        <v>0.2103642</v>
      </c>
      <c r="O60">
        <v>73.126410000000007</v>
      </c>
      <c r="P60">
        <v>0.45593650000000002</v>
      </c>
      <c r="Q60">
        <v>158.49180000000001</v>
      </c>
      <c r="R60" s="1">
        <v>9.4600000000000001E-4</v>
      </c>
      <c r="S60">
        <v>0.32877210000000001</v>
      </c>
      <c r="T60" s="1">
        <v>6.69E-4</v>
      </c>
      <c r="U60">
        <v>0.23245009999999999</v>
      </c>
      <c r="V60" s="1">
        <v>1.6100000000000001E-3</v>
      </c>
      <c r="W60">
        <v>0.56122209999999995</v>
      </c>
      <c r="X60" s="1">
        <v>1.17E-3</v>
      </c>
      <c r="Y60">
        <v>0.40700779999999998</v>
      </c>
    </row>
    <row r="61" spans="1:25" x14ac:dyDescent="0.25">
      <c r="A61">
        <v>60</v>
      </c>
      <c r="B61" t="s">
        <v>86</v>
      </c>
      <c r="C61">
        <v>0.22500000000000001</v>
      </c>
      <c r="D61">
        <v>0.99399999999999999</v>
      </c>
      <c r="E61">
        <v>9667</v>
      </c>
      <c r="F61">
        <v>2631.3</v>
      </c>
      <c r="G61">
        <v>72.78</v>
      </c>
      <c r="H61">
        <v>9.5000000000000001E-2</v>
      </c>
      <c r="I61" t="s">
        <v>28</v>
      </c>
      <c r="J61">
        <v>190.8</v>
      </c>
      <c r="K61">
        <v>32.303469999999997</v>
      </c>
      <c r="L61">
        <v>83.07</v>
      </c>
      <c r="M61">
        <v>196.65639999999999</v>
      </c>
      <c r="N61">
        <v>13.73334</v>
      </c>
      <c r="O61">
        <v>83.605580000000003</v>
      </c>
      <c r="P61">
        <v>46.036810000000003</v>
      </c>
      <c r="Q61">
        <v>280.262</v>
      </c>
      <c r="R61" s="1">
        <v>8.2400000000000001E-2</v>
      </c>
      <c r="S61">
        <v>0.50188679999999997</v>
      </c>
      <c r="T61" s="1">
        <v>2.98E-2</v>
      </c>
      <c r="U61">
        <v>0.18130350000000001</v>
      </c>
      <c r="V61">
        <v>0.1122232</v>
      </c>
      <c r="W61">
        <v>0.68319039999999998</v>
      </c>
      <c r="X61" s="1">
        <v>6.0699999999999997E-2</v>
      </c>
      <c r="Y61">
        <v>0.3692281</v>
      </c>
    </row>
    <row r="62" spans="1:25" x14ac:dyDescent="0.25">
      <c r="A62">
        <v>61</v>
      </c>
      <c r="B62" t="s">
        <v>87</v>
      </c>
      <c r="C62">
        <v>0.10100000000000001</v>
      </c>
      <c r="D62">
        <v>0.99399999999999999</v>
      </c>
      <c r="E62">
        <v>6824.8</v>
      </c>
      <c r="F62">
        <v>2486.6</v>
      </c>
      <c r="G62">
        <v>63.57</v>
      </c>
      <c r="H62">
        <v>0.19900000000000001</v>
      </c>
      <c r="I62" t="s">
        <v>30</v>
      </c>
      <c r="J62">
        <v>123.3</v>
      </c>
      <c r="K62">
        <v>28.26811</v>
      </c>
      <c r="L62">
        <v>77.08</v>
      </c>
      <c r="M62">
        <v>182.1035</v>
      </c>
      <c r="N62">
        <v>12.36477</v>
      </c>
      <c r="O62">
        <v>79.653989999999993</v>
      </c>
      <c r="P62">
        <v>40.63288</v>
      </c>
      <c r="Q62">
        <v>261.75749999999999</v>
      </c>
      <c r="R62" s="1">
        <v>6.7100000000000007E-2</v>
      </c>
      <c r="S62">
        <v>0.43249159999999998</v>
      </c>
      <c r="T62" s="1">
        <v>2.12E-2</v>
      </c>
      <c r="U62">
        <v>0.13630120000000001</v>
      </c>
      <c r="V62" s="1">
        <v>8.8300000000000003E-2</v>
      </c>
      <c r="W62">
        <v>0.56879279999999999</v>
      </c>
      <c r="X62" s="1">
        <v>5.91E-2</v>
      </c>
      <c r="Y62">
        <v>0.38066539999999999</v>
      </c>
    </row>
    <row r="63" spans="1:25" x14ac:dyDescent="0.25">
      <c r="A63">
        <v>62</v>
      </c>
      <c r="B63" t="s">
        <v>88</v>
      </c>
      <c r="C63">
        <v>0.48299999999999998</v>
      </c>
      <c r="D63">
        <v>0.99399999999999999</v>
      </c>
      <c r="E63">
        <v>34150.6</v>
      </c>
      <c r="F63">
        <v>26941.5</v>
      </c>
      <c r="G63">
        <v>21.11</v>
      </c>
      <c r="H63">
        <v>0.45200000000000001</v>
      </c>
      <c r="I63" t="s">
        <v>30</v>
      </c>
      <c r="J63">
        <v>603.6</v>
      </c>
      <c r="K63">
        <v>367.73230000000001</v>
      </c>
      <c r="L63">
        <v>39.08</v>
      </c>
      <c r="M63">
        <v>218.64080000000001</v>
      </c>
      <c r="N63">
        <v>112.7902</v>
      </c>
      <c r="O63">
        <v>67.061120000000003</v>
      </c>
      <c r="P63">
        <v>480.5224</v>
      </c>
      <c r="Q63">
        <v>285.70190000000002</v>
      </c>
      <c r="R63">
        <v>0.59994170000000002</v>
      </c>
      <c r="S63">
        <v>0.35670449999999998</v>
      </c>
      <c r="T63">
        <v>0.100032</v>
      </c>
      <c r="U63" s="1">
        <v>5.9499999999999997E-2</v>
      </c>
      <c r="V63">
        <v>0.69997350000000003</v>
      </c>
      <c r="W63">
        <v>0.41617989999999999</v>
      </c>
      <c r="X63">
        <v>0.61961699999999997</v>
      </c>
      <c r="Y63">
        <v>0.36840270000000003</v>
      </c>
    </row>
    <row r="64" spans="1:25" x14ac:dyDescent="0.25">
      <c r="A64">
        <v>63</v>
      </c>
      <c r="B64" t="s">
        <v>89</v>
      </c>
      <c r="C64">
        <v>0.50700000000000001</v>
      </c>
      <c r="D64">
        <v>0.99399999999999999</v>
      </c>
      <c r="E64">
        <v>32987.4</v>
      </c>
      <c r="F64">
        <v>24538</v>
      </c>
      <c r="G64">
        <v>25.61</v>
      </c>
      <c r="H64">
        <v>0.39200000000000002</v>
      </c>
      <c r="I64" t="s">
        <v>30</v>
      </c>
      <c r="J64">
        <v>629.29999999999995</v>
      </c>
      <c r="K64">
        <v>297.91579999999999</v>
      </c>
      <c r="L64">
        <v>52.66</v>
      </c>
      <c r="M64">
        <v>194.4803</v>
      </c>
      <c r="N64">
        <v>126.0164</v>
      </c>
      <c r="O64">
        <v>82.263869999999997</v>
      </c>
      <c r="P64">
        <v>423.9323</v>
      </c>
      <c r="Q64">
        <v>276.74419999999998</v>
      </c>
      <c r="R64">
        <v>0.57598419999999995</v>
      </c>
      <c r="S64">
        <v>0.37600420000000001</v>
      </c>
      <c r="T64">
        <v>0.1473373</v>
      </c>
      <c r="U64" s="1">
        <v>9.6199999999999994E-2</v>
      </c>
      <c r="V64">
        <v>0.72332149999999995</v>
      </c>
      <c r="W64">
        <v>0.47218640000000001</v>
      </c>
      <c r="X64">
        <v>0.59027399999999997</v>
      </c>
      <c r="Y64">
        <v>0.38533260000000003</v>
      </c>
    </row>
    <row r="65" spans="1:25" x14ac:dyDescent="0.25">
      <c r="A65">
        <v>64</v>
      </c>
      <c r="B65" t="s">
        <v>90</v>
      </c>
      <c r="C65">
        <v>2.1999999999999999E-2</v>
      </c>
      <c r="D65">
        <v>0.99399999999999999</v>
      </c>
      <c r="E65">
        <v>125.7</v>
      </c>
      <c r="F65">
        <v>0</v>
      </c>
      <c r="G65">
        <v>99.99</v>
      </c>
      <c r="H65">
        <v>0</v>
      </c>
      <c r="I65" t="s">
        <v>28</v>
      </c>
      <c r="J65">
        <v>1</v>
      </c>
      <c r="K65" s="1">
        <v>6.0000000000000002E-5</v>
      </c>
      <c r="L65">
        <v>99.99</v>
      </c>
      <c r="M65">
        <v>130.4776</v>
      </c>
      <c r="N65" s="1">
        <v>3.6300000000000001E-5</v>
      </c>
      <c r="O65">
        <v>78.866960000000006</v>
      </c>
      <c r="P65" s="1">
        <v>9.6299999999999996E-5</v>
      </c>
      <c r="Q65">
        <v>209.34450000000001</v>
      </c>
      <c r="R65" s="1">
        <v>2.6E-7</v>
      </c>
      <c r="S65">
        <v>0.56569029999999998</v>
      </c>
      <c r="T65" s="1">
        <v>1.4700000000000001E-7</v>
      </c>
      <c r="U65">
        <v>0.32043270000000001</v>
      </c>
      <c r="V65" s="1">
        <v>4.08E-7</v>
      </c>
      <c r="W65">
        <v>0.88612290000000005</v>
      </c>
      <c r="X65" s="1">
        <v>1.98E-7</v>
      </c>
      <c r="Y65">
        <v>0.43048069999999999</v>
      </c>
    </row>
    <row r="66" spans="1:25" x14ac:dyDescent="0.25">
      <c r="A66">
        <v>65</v>
      </c>
      <c r="B66" t="s">
        <v>91</v>
      </c>
      <c r="C66">
        <v>6.4000000000000001E-2</v>
      </c>
      <c r="D66">
        <v>0.99399999999999999</v>
      </c>
      <c r="E66">
        <v>502.5</v>
      </c>
      <c r="F66">
        <v>68.7</v>
      </c>
      <c r="G66">
        <v>86.33</v>
      </c>
      <c r="H66">
        <v>8.9999999999999993E-3</v>
      </c>
      <c r="I66" t="s">
        <v>28</v>
      </c>
      <c r="J66">
        <v>5.5</v>
      </c>
      <c r="K66">
        <v>0.57843420000000001</v>
      </c>
      <c r="L66">
        <v>89.48</v>
      </c>
      <c r="M66">
        <v>134.9161</v>
      </c>
      <c r="N66">
        <v>0.41882049999999998</v>
      </c>
      <c r="O66">
        <v>97.687259999999995</v>
      </c>
      <c r="P66">
        <v>0.99725470000000005</v>
      </c>
      <c r="Q66">
        <v>232.60339999999999</v>
      </c>
      <c r="R66" s="1">
        <v>2.5200000000000001E-3</v>
      </c>
      <c r="S66">
        <v>0.58687420000000001</v>
      </c>
      <c r="T66" s="1">
        <v>1.91E-3</v>
      </c>
      <c r="U66">
        <v>0.44482919999999998</v>
      </c>
      <c r="V66" s="1">
        <v>4.4200000000000003E-3</v>
      </c>
      <c r="W66">
        <v>1.031703</v>
      </c>
      <c r="X66" s="1">
        <v>1.7600000000000001E-3</v>
      </c>
      <c r="Y66">
        <v>0.4093753</v>
      </c>
    </row>
    <row r="67" spans="1:25" x14ac:dyDescent="0.25">
      <c r="A67">
        <v>66</v>
      </c>
      <c r="B67" t="s">
        <v>92</v>
      </c>
      <c r="C67">
        <v>1.089</v>
      </c>
      <c r="D67">
        <v>0.99399999999999999</v>
      </c>
      <c r="E67">
        <v>54417.2</v>
      </c>
      <c r="F67">
        <v>22181.1</v>
      </c>
      <c r="G67">
        <v>59.24</v>
      </c>
      <c r="H67">
        <v>0.16500000000000001</v>
      </c>
      <c r="I67" t="s">
        <v>26</v>
      </c>
      <c r="J67">
        <v>777.3</v>
      </c>
      <c r="K67">
        <v>205.62430000000001</v>
      </c>
      <c r="L67">
        <v>73.55</v>
      </c>
      <c r="M67">
        <v>148.49510000000001</v>
      </c>
      <c r="N67">
        <v>112.53149999999999</v>
      </c>
      <c r="O67">
        <v>81.266599999999997</v>
      </c>
      <c r="P67">
        <v>318.1558</v>
      </c>
      <c r="Q67">
        <v>229.76169999999999</v>
      </c>
      <c r="R67">
        <v>0.51682600000000001</v>
      </c>
      <c r="S67">
        <v>0.37323489999999998</v>
      </c>
      <c r="T67">
        <v>0.21769730000000001</v>
      </c>
      <c r="U67">
        <v>0.15721389999999999</v>
      </c>
      <c r="V67">
        <v>0.73452329999999999</v>
      </c>
      <c r="W67">
        <v>0.53044880000000005</v>
      </c>
      <c r="X67">
        <v>0.50940169999999996</v>
      </c>
      <c r="Y67">
        <v>0.36787340000000002</v>
      </c>
    </row>
    <row r="68" spans="1:25" x14ac:dyDescent="0.25">
      <c r="A68">
        <v>67</v>
      </c>
      <c r="B68" t="s">
        <v>93</v>
      </c>
      <c r="C68">
        <v>0.84199999999999997</v>
      </c>
      <c r="D68">
        <v>0.99399999999999999</v>
      </c>
      <c r="E68">
        <v>60286.1</v>
      </c>
      <c r="F68">
        <v>25829.4</v>
      </c>
      <c r="G68">
        <v>57.16</v>
      </c>
      <c r="H68">
        <v>0.249</v>
      </c>
      <c r="I68" t="s">
        <v>30</v>
      </c>
      <c r="J68">
        <v>789.8</v>
      </c>
      <c r="K68">
        <v>219.43960000000001</v>
      </c>
      <c r="L68">
        <v>72.209999999999994</v>
      </c>
      <c r="M68">
        <v>136.08850000000001</v>
      </c>
      <c r="N68">
        <v>127.8372</v>
      </c>
      <c r="O68">
        <v>79.280010000000004</v>
      </c>
      <c r="P68">
        <v>347.27679999999998</v>
      </c>
      <c r="Q68">
        <v>215.36859999999999</v>
      </c>
      <c r="R68">
        <v>0.52110350000000005</v>
      </c>
      <c r="S68">
        <v>0.3231696</v>
      </c>
      <c r="T68">
        <v>0.211533</v>
      </c>
      <c r="U68">
        <v>0.1311851</v>
      </c>
      <c r="V68">
        <v>0.73263639999999997</v>
      </c>
      <c r="W68">
        <v>0.4543547</v>
      </c>
      <c r="X68">
        <v>0.60528000000000004</v>
      </c>
      <c r="Y68">
        <v>0.37537290000000001</v>
      </c>
    </row>
  </sheetData>
  <sortState ref="A2:Z67">
    <sortCondition ref="B2:B6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workbookViewId="0">
      <pane xSplit="2" ySplit="1" topLeftCell="P2" activePane="bottomRight" state="frozen"/>
      <selection pane="topRight" activeCell="C1" sqref="C1"/>
      <selection pane="bottomLeft" activeCell="A2" sqref="A2"/>
      <selection pane="bottomRight" activeCell="X12" sqref="X12"/>
    </sheetView>
  </sheetViews>
  <sheetFormatPr defaultRowHeight="15" x14ac:dyDescent="0.25"/>
  <cols>
    <col min="1" max="1" width="12" bestFit="1" customWidth="1"/>
    <col min="2" max="2" width="12.7109375" bestFit="1" customWidth="1"/>
    <col min="3" max="3" width="19.140625" bestFit="1" customWidth="1"/>
    <col min="4" max="4" width="28.42578125" bestFit="1" customWidth="1"/>
    <col min="5" max="5" width="21.140625" bestFit="1" customWidth="1"/>
    <col min="6" max="6" width="18.140625" bestFit="1" customWidth="1"/>
    <col min="7" max="7" width="42.28515625" bestFit="1" customWidth="1"/>
    <col min="8" max="8" width="6" bestFit="1" customWidth="1"/>
    <col min="9" max="9" width="19.42578125" bestFit="1" customWidth="1"/>
    <col min="10" max="10" width="29.140625" bestFit="1" customWidth="1"/>
    <col min="11" max="11" width="26.140625" bestFit="1" customWidth="1"/>
    <col min="12" max="12" width="49.140625" bestFit="1" customWidth="1"/>
    <col min="13" max="13" width="36.42578125" bestFit="1" customWidth="1"/>
    <col min="14" max="14" width="25" bestFit="1" customWidth="1"/>
    <col min="15" max="15" width="35.42578125" bestFit="1" customWidth="1"/>
    <col min="16" max="16" width="20.7109375" bestFit="1" customWidth="1"/>
    <col min="17" max="17" width="31.140625" bestFit="1" customWidth="1"/>
    <col min="18" max="18" width="31.42578125" bestFit="1" customWidth="1"/>
    <col min="19" max="19" width="41.7109375" bestFit="1" customWidth="1"/>
    <col min="20" max="20" width="30.42578125" bestFit="1" customWidth="1"/>
    <col min="21" max="21" width="40.7109375" bestFit="1" customWidth="1"/>
    <col min="22" max="22" width="26.140625" bestFit="1" customWidth="1"/>
    <col min="23" max="23" width="36.42578125" bestFit="1" customWidth="1"/>
    <col min="24" max="24" width="16.7109375" bestFit="1" customWidth="1"/>
    <col min="25" max="25" width="27.5703125" bestFit="1" customWidth="1"/>
  </cols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1:25" x14ac:dyDescent="0.25">
      <c r="A2">
        <v>1</v>
      </c>
      <c r="B2" t="s">
        <v>25</v>
      </c>
      <c r="C2">
        <v>0.442</v>
      </c>
      <c r="D2">
        <v>0.99399999999999999</v>
      </c>
      <c r="E2">
        <v>14482.6</v>
      </c>
      <c r="F2">
        <v>14482.6</v>
      </c>
      <c r="G2">
        <v>0</v>
      </c>
      <c r="H2">
        <v>0.26500000000000001</v>
      </c>
      <c r="I2" t="s">
        <v>30</v>
      </c>
      <c r="J2">
        <v>239.5</v>
      </c>
      <c r="K2">
        <v>239.4931</v>
      </c>
      <c r="L2">
        <v>0</v>
      </c>
      <c r="M2">
        <v>264.89159999999998</v>
      </c>
      <c r="N2">
        <v>73.87415</v>
      </c>
      <c r="O2">
        <v>81.708579999999998</v>
      </c>
      <c r="P2">
        <v>313.36739999999998</v>
      </c>
      <c r="Q2">
        <v>346.6003</v>
      </c>
      <c r="R2">
        <v>0.5999987</v>
      </c>
      <c r="S2">
        <v>0.66362909999999997</v>
      </c>
      <c r="T2">
        <v>0.15013409999999999</v>
      </c>
      <c r="U2">
        <v>0.16605590000000001</v>
      </c>
      <c r="V2">
        <v>0.75013280000000004</v>
      </c>
      <c r="W2">
        <v>0.82968520000000001</v>
      </c>
      <c r="X2">
        <v>0.3360321</v>
      </c>
      <c r="Y2">
        <v>0.37166860000000002</v>
      </c>
    </row>
    <row r="3" spans="1:25" x14ac:dyDescent="0.25">
      <c r="A3">
        <v>2</v>
      </c>
      <c r="B3" t="s">
        <v>27</v>
      </c>
      <c r="C3">
        <v>1.804</v>
      </c>
      <c r="D3">
        <v>0.99399999999999999</v>
      </c>
      <c r="E3">
        <v>37234.199999999997</v>
      </c>
      <c r="F3">
        <v>37234.300000000003</v>
      </c>
      <c r="G3">
        <v>0</v>
      </c>
      <c r="H3">
        <v>0.16700000000000001</v>
      </c>
      <c r="I3" t="s">
        <v>26</v>
      </c>
      <c r="J3">
        <v>252.2</v>
      </c>
      <c r="K3">
        <v>252.19640000000001</v>
      </c>
      <c r="L3">
        <v>0</v>
      </c>
      <c r="M3">
        <v>108.497</v>
      </c>
      <c r="N3">
        <v>204.12200000000001</v>
      </c>
      <c r="O3">
        <v>87.814959999999999</v>
      </c>
      <c r="P3">
        <v>456.31849999999997</v>
      </c>
      <c r="Q3">
        <v>196.31200000000001</v>
      </c>
      <c r="R3">
        <v>0.85536210000000001</v>
      </c>
      <c r="S3">
        <v>0.36798380000000003</v>
      </c>
      <c r="T3">
        <v>0.52993780000000001</v>
      </c>
      <c r="U3">
        <v>0.22798360000000001</v>
      </c>
      <c r="V3">
        <v>1.3853</v>
      </c>
      <c r="W3">
        <v>0.59596749999999998</v>
      </c>
      <c r="X3">
        <v>0.76668389999999997</v>
      </c>
      <c r="Y3">
        <v>0.32983370000000001</v>
      </c>
    </row>
    <row r="4" spans="1:25" x14ac:dyDescent="0.25">
      <c r="A4">
        <v>3</v>
      </c>
      <c r="B4" t="s">
        <v>29</v>
      </c>
      <c r="C4">
        <v>1.2669999999999999</v>
      </c>
      <c r="D4">
        <v>0.99399999999999999</v>
      </c>
      <c r="E4">
        <v>91888.7</v>
      </c>
      <c r="F4">
        <v>91888.5</v>
      </c>
      <c r="G4">
        <v>0</v>
      </c>
      <c r="H4">
        <v>0.58799999999999997</v>
      </c>
      <c r="I4" t="s">
        <v>30</v>
      </c>
      <c r="J4">
        <v>943</v>
      </c>
      <c r="K4">
        <v>943.05050000000006</v>
      </c>
      <c r="L4">
        <v>0</v>
      </c>
      <c r="M4">
        <v>164.3974</v>
      </c>
      <c r="N4">
        <v>306.9522</v>
      </c>
      <c r="O4">
        <v>53.50947</v>
      </c>
      <c r="P4">
        <v>1250.002</v>
      </c>
      <c r="Q4">
        <v>217.9068</v>
      </c>
      <c r="R4">
        <v>1.7008049999999999</v>
      </c>
      <c r="S4">
        <v>0.29649310000000001</v>
      </c>
      <c r="T4">
        <v>0.2245692</v>
      </c>
      <c r="U4" s="1">
        <v>3.9148049999999997E-2</v>
      </c>
      <c r="V4">
        <v>1.9253750000000001</v>
      </c>
      <c r="W4">
        <v>0.33564119999999997</v>
      </c>
      <c r="X4">
        <v>2.3333970000000002</v>
      </c>
      <c r="Y4">
        <v>0.40676970000000001</v>
      </c>
    </row>
    <row r="5" spans="1:25" x14ac:dyDescent="0.25">
      <c r="A5">
        <v>4</v>
      </c>
      <c r="B5" t="s">
        <v>31</v>
      </c>
      <c r="C5">
        <v>0.53200000000000003</v>
      </c>
      <c r="D5">
        <v>0.99399999999999999</v>
      </c>
      <c r="E5">
        <v>37451.9</v>
      </c>
      <c r="F5">
        <v>37451.800000000003</v>
      </c>
      <c r="G5">
        <v>0</v>
      </c>
      <c r="H5">
        <v>0.56999999999999995</v>
      </c>
      <c r="I5" t="s">
        <v>30</v>
      </c>
      <c r="J5">
        <v>1329.7</v>
      </c>
      <c r="K5">
        <v>1329.6579999999999</v>
      </c>
      <c r="L5">
        <v>0</v>
      </c>
      <c r="M5">
        <v>568.70669999999996</v>
      </c>
      <c r="N5">
        <v>178.85669999999999</v>
      </c>
      <c r="O5">
        <v>76.498630000000006</v>
      </c>
      <c r="P5">
        <v>1508.5139999999999</v>
      </c>
      <c r="Q5">
        <v>645.20500000000004</v>
      </c>
      <c r="R5">
        <v>2.1314299999999999</v>
      </c>
      <c r="S5">
        <v>0.911632</v>
      </c>
      <c r="T5">
        <v>0.14945259999999999</v>
      </c>
      <c r="U5">
        <v>6.3922199999999998E-2</v>
      </c>
      <c r="V5">
        <v>2.2808839999999999</v>
      </c>
      <c r="W5">
        <v>0.97555480000000006</v>
      </c>
      <c r="X5">
        <v>0.90403560000000005</v>
      </c>
      <c r="Y5">
        <v>0.38666420000000001</v>
      </c>
    </row>
    <row r="6" spans="1:25" x14ac:dyDescent="0.25">
      <c r="A6">
        <v>5</v>
      </c>
      <c r="B6" t="s">
        <v>32</v>
      </c>
      <c r="C6">
        <v>0.998</v>
      </c>
      <c r="D6">
        <v>0.99399999999999999</v>
      </c>
      <c r="E6">
        <v>37927.9</v>
      </c>
      <c r="F6">
        <v>37927.9</v>
      </c>
      <c r="G6">
        <v>0</v>
      </c>
      <c r="H6">
        <v>0.308</v>
      </c>
      <c r="I6" t="s">
        <v>30</v>
      </c>
      <c r="J6">
        <v>1410.3</v>
      </c>
      <c r="K6">
        <v>1410.3240000000001</v>
      </c>
      <c r="L6">
        <v>0</v>
      </c>
      <c r="M6">
        <v>595.63670000000002</v>
      </c>
      <c r="N6">
        <v>173.21119999999999</v>
      </c>
      <c r="O6">
        <v>73.154070000000004</v>
      </c>
      <c r="P6">
        <v>1583.5350000000001</v>
      </c>
      <c r="Q6">
        <v>668.79060000000004</v>
      </c>
      <c r="R6">
        <v>2.3674719999999998</v>
      </c>
      <c r="S6">
        <v>0.99987870000000001</v>
      </c>
      <c r="T6">
        <v>0.25283359999999999</v>
      </c>
      <c r="U6">
        <v>0.1067818</v>
      </c>
      <c r="V6">
        <v>2.6203059999999998</v>
      </c>
      <c r="W6">
        <v>1.1066609999999999</v>
      </c>
      <c r="X6">
        <v>0.86959969999999998</v>
      </c>
      <c r="Y6">
        <v>0.36726700000000001</v>
      </c>
    </row>
    <row r="7" spans="1:25" x14ac:dyDescent="0.25">
      <c r="A7">
        <v>6</v>
      </c>
      <c r="B7" t="s">
        <v>33</v>
      </c>
      <c r="C7">
        <v>0.77400000000000002</v>
      </c>
      <c r="D7">
        <v>0.99399999999999999</v>
      </c>
      <c r="E7">
        <v>37996.5</v>
      </c>
      <c r="F7">
        <v>37996.5</v>
      </c>
      <c r="G7">
        <v>0</v>
      </c>
      <c r="H7">
        <v>0.39800000000000002</v>
      </c>
      <c r="I7" t="s">
        <v>30</v>
      </c>
      <c r="J7">
        <v>292</v>
      </c>
      <c r="K7">
        <v>292.0138</v>
      </c>
      <c r="L7">
        <v>0</v>
      </c>
      <c r="M7">
        <v>123.1063</v>
      </c>
      <c r="N7">
        <v>120.8553</v>
      </c>
      <c r="O7">
        <v>50.949849999999998</v>
      </c>
      <c r="P7">
        <v>412.8689</v>
      </c>
      <c r="Q7">
        <v>174.05609999999999</v>
      </c>
      <c r="R7">
        <v>0.52880260000000001</v>
      </c>
      <c r="S7">
        <v>0.22293109999999999</v>
      </c>
      <c r="T7">
        <v>0.13402449999999999</v>
      </c>
      <c r="U7" s="1">
        <v>5.650169E-2</v>
      </c>
      <c r="V7">
        <v>0.66282700000000006</v>
      </c>
      <c r="W7">
        <v>0.27943269999999998</v>
      </c>
      <c r="X7">
        <v>0.83550170000000001</v>
      </c>
      <c r="Y7">
        <v>0.3522285</v>
      </c>
    </row>
    <row r="8" spans="1:25" x14ac:dyDescent="0.25">
      <c r="A8">
        <v>7</v>
      </c>
      <c r="B8" t="s">
        <v>34</v>
      </c>
      <c r="C8">
        <v>0.33300000000000002</v>
      </c>
      <c r="D8">
        <v>0.99399999999999999</v>
      </c>
      <c r="E8">
        <v>24883.599999999999</v>
      </c>
      <c r="F8">
        <v>24883.599999999999</v>
      </c>
      <c r="G8">
        <v>0</v>
      </c>
      <c r="H8">
        <v>0.60499999999999998</v>
      </c>
      <c r="I8" t="s">
        <v>30</v>
      </c>
      <c r="J8">
        <v>198.1</v>
      </c>
      <c r="K8">
        <v>198.1147</v>
      </c>
      <c r="L8">
        <v>0</v>
      </c>
      <c r="M8">
        <v>127.53360000000001</v>
      </c>
      <c r="N8">
        <v>71.576310000000007</v>
      </c>
      <c r="O8">
        <v>46.076239999999999</v>
      </c>
      <c r="P8">
        <v>269.69110000000001</v>
      </c>
      <c r="Q8">
        <v>173.60980000000001</v>
      </c>
      <c r="R8">
        <v>0.28839110000000001</v>
      </c>
      <c r="S8">
        <v>0.1856477</v>
      </c>
      <c r="T8" s="1">
        <v>5.3927219999999998E-2</v>
      </c>
      <c r="U8" s="1">
        <v>3.4714889999999998E-2</v>
      </c>
      <c r="V8">
        <v>0.34231830000000002</v>
      </c>
      <c r="W8">
        <v>0.22036249999999999</v>
      </c>
      <c r="X8">
        <v>0.52608699999999997</v>
      </c>
      <c r="Y8">
        <v>0.33866109999999999</v>
      </c>
    </row>
    <row r="9" spans="1:25" x14ac:dyDescent="0.25">
      <c r="A9">
        <v>8</v>
      </c>
      <c r="B9" t="s">
        <v>35</v>
      </c>
      <c r="C9">
        <v>1.3460000000000001</v>
      </c>
      <c r="D9">
        <v>0.99399999999999999</v>
      </c>
      <c r="E9">
        <v>90059.1</v>
      </c>
      <c r="F9">
        <v>90059</v>
      </c>
      <c r="G9">
        <v>0</v>
      </c>
      <c r="H9">
        <v>0.54200000000000004</v>
      </c>
      <c r="I9" t="s">
        <v>30</v>
      </c>
      <c r="J9">
        <v>581.5</v>
      </c>
      <c r="K9">
        <v>581.45500000000004</v>
      </c>
      <c r="L9">
        <v>0</v>
      </c>
      <c r="M9">
        <v>103.4213</v>
      </c>
      <c r="N9">
        <v>309.31229999999999</v>
      </c>
      <c r="O9">
        <v>55.016260000000003</v>
      </c>
      <c r="P9">
        <v>890.76760000000002</v>
      </c>
      <c r="Q9">
        <v>158.4376</v>
      </c>
      <c r="R9">
        <v>1.1066780000000001</v>
      </c>
      <c r="S9">
        <v>0.19684090000000001</v>
      </c>
      <c r="T9">
        <v>0.23976059999999999</v>
      </c>
      <c r="U9" s="1">
        <v>4.2645349999999999E-2</v>
      </c>
      <c r="V9">
        <v>1.3464389999999999</v>
      </c>
      <c r="W9">
        <v>0.23948620000000001</v>
      </c>
      <c r="X9">
        <v>2.1740650000000001</v>
      </c>
      <c r="Y9">
        <v>0.38669310000000001</v>
      </c>
    </row>
    <row r="10" spans="1:25" x14ac:dyDescent="0.25">
      <c r="A10">
        <v>9</v>
      </c>
      <c r="B10" t="s">
        <v>36</v>
      </c>
      <c r="C10">
        <v>1.847</v>
      </c>
      <c r="D10">
        <v>0.99399999999999999</v>
      </c>
      <c r="E10">
        <v>139382.79999999999</v>
      </c>
      <c r="F10">
        <v>139382.79999999999</v>
      </c>
      <c r="G10">
        <v>0</v>
      </c>
      <c r="H10">
        <v>0.61099999999999999</v>
      </c>
      <c r="I10" t="s">
        <v>30</v>
      </c>
      <c r="J10">
        <v>652.6</v>
      </c>
      <c r="K10">
        <v>652.60350000000005</v>
      </c>
      <c r="L10">
        <v>0</v>
      </c>
      <c r="M10">
        <v>75</v>
      </c>
      <c r="N10">
        <v>687.40880000000004</v>
      </c>
      <c r="O10">
        <v>78.999979999999994</v>
      </c>
      <c r="P10">
        <v>1340.0119999999999</v>
      </c>
      <c r="Q10">
        <v>154</v>
      </c>
      <c r="R10">
        <v>1.5884370000000001</v>
      </c>
      <c r="S10">
        <v>0.18254999999999999</v>
      </c>
      <c r="T10">
        <v>1.044165</v>
      </c>
      <c r="U10">
        <v>0.12</v>
      </c>
      <c r="V10">
        <v>2.6326010000000002</v>
      </c>
      <c r="W10">
        <v>0.30254989999999998</v>
      </c>
      <c r="X10">
        <v>2.6974269999999998</v>
      </c>
      <c r="Y10">
        <v>0.30999989999999999</v>
      </c>
    </row>
    <row r="11" spans="1:25" x14ac:dyDescent="0.25">
      <c r="A11">
        <v>10</v>
      </c>
      <c r="B11" t="s">
        <v>37</v>
      </c>
      <c r="C11">
        <v>3.3220000000000001</v>
      </c>
      <c r="D11">
        <v>0.99399999999999999</v>
      </c>
      <c r="E11">
        <v>250157.4</v>
      </c>
      <c r="F11">
        <v>250157.4</v>
      </c>
      <c r="G11">
        <v>0</v>
      </c>
      <c r="H11">
        <v>0.61</v>
      </c>
      <c r="I11" t="s">
        <v>30</v>
      </c>
      <c r="J11">
        <v>1171.5999999999999</v>
      </c>
      <c r="K11">
        <v>1171.6310000000001</v>
      </c>
      <c r="L11">
        <v>0</v>
      </c>
      <c r="M11">
        <v>75.023769999999999</v>
      </c>
      <c r="N11">
        <v>1233.825</v>
      </c>
      <c r="O11">
        <v>79.006249999999994</v>
      </c>
      <c r="P11">
        <v>2405.4560000000001</v>
      </c>
      <c r="Q11">
        <v>154.03</v>
      </c>
      <c r="R11">
        <v>2.852903</v>
      </c>
      <c r="S11">
        <v>0.1826816</v>
      </c>
      <c r="T11">
        <v>1.8752120000000001</v>
      </c>
      <c r="U11">
        <v>0.12007660000000001</v>
      </c>
      <c r="V11">
        <v>4.7281170000000001</v>
      </c>
      <c r="W11">
        <v>0.30275829999999998</v>
      </c>
      <c r="X11">
        <v>4.8414270000000004</v>
      </c>
      <c r="Y11">
        <v>0.31001400000000001</v>
      </c>
    </row>
    <row r="12" spans="1:25" x14ac:dyDescent="0.25">
      <c r="A12">
        <v>11</v>
      </c>
      <c r="B12" t="s">
        <v>119</v>
      </c>
      <c r="C12">
        <v>0.40400000000000003</v>
      </c>
      <c r="D12">
        <v>0.99399999999999999</v>
      </c>
      <c r="E12">
        <v>32929.599999999999</v>
      </c>
      <c r="F12">
        <v>32929.599999999999</v>
      </c>
      <c r="G12">
        <v>0</v>
      </c>
      <c r="H12">
        <v>0.66</v>
      </c>
      <c r="I12" t="s">
        <v>30</v>
      </c>
      <c r="J12">
        <v>593.79999999999995</v>
      </c>
      <c r="K12">
        <v>593.82770000000005</v>
      </c>
      <c r="L12">
        <v>0</v>
      </c>
      <c r="M12">
        <v>288.86559999999997</v>
      </c>
      <c r="N12">
        <v>126.61709999999999</v>
      </c>
      <c r="O12">
        <v>61.592489999999998</v>
      </c>
      <c r="P12">
        <v>720.44479999999999</v>
      </c>
      <c r="Q12">
        <v>350.45800000000003</v>
      </c>
      <c r="R12">
        <v>0.95300770000000001</v>
      </c>
      <c r="S12">
        <v>0.46358759999999999</v>
      </c>
      <c r="T12" s="1">
        <v>6.3640619999999995E-2</v>
      </c>
      <c r="U12" s="1">
        <v>3.0957780000000001E-2</v>
      </c>
      <c r="V12">
        <v>1.016648</v>
      </c>
      <c r="W12">
        <v>0.49454530000000002</v>
      </c>
      <c r="X12">
        <v>0.82374829999999999</v>
      </c>
      <c r="Y12">
        <v>0.4007097</v>
      </c>
    </row>
    <row r="13" spans="1:25" x14ac:dyDescent="0.25">
      <c r="A13">
        <v>12</v>
      </c>
      <c r="B13" t="s">
        <v>38</v>
      </c>
      <c r="C13">
        <v>0.14599999999999999</v>
      </c>
      <c r="D13">
        <v>0.99399999999999999</v>
      </c>
      <c r="E13">
        <v>6310.6</v>
      </c>
      <c r="F13">
        <v>6310.6</v>
      </c>
      <c r="G13">
        <v>0</v>
      </c>
      <c r="H13">
        <v>0.35</v>
      </c>
      <c r="I13" t="s">
        <v>30</v>
      </c>
      <c r="J13">
        <v>189.5</v>
      </c>
      <c r="K13">
        <v>189.46680000000001</v>
      </c>
      <c r="L13">
        <v>0</v>
      </c>
      <c r="M13">
        <v>480.93239999999997</v>
      </c>
      <c r="N13">
        <v>32.042340000000003</v>
      </c>
      <c r="O13">
        <v>81.334580000000003</v>
      </c>
      <c r="P13">
        <v>221.50899999999999</v>
      </c>
      <c r="Q13">
        <v>562.26670000000001</v>
      </c>
      <c r="R13">
        <v>0.45157969999999997</v>
      </c>
      <c r="S13">
        <v>1.146266</v>
      </c>
      <c r="T13" s="1">
        <v>6.0479749999999999E-2</v>
      </c>
      <c r="U13">
        <v>0.15351860000000001</v>
      </c>
      <c r="V13">
        <v>0.5120593</v>
      </c>
      <c r="W13">
        <v>1.2997840000000001</v>
      </c>
      <c r="X13">
        <v>0.1403742</v>
      </c>
      <c r="Y13">
        <v>0.35631839999999998</v>
      </c>
    </row>
    <row r="14" spans="1:25" x14ac:dyDescent="0.25">
      <c r="A14">
        <v>13</v>
      </c>
      <c r="B14" t="s">
        <v>39</v>
      </c>
      <c r="C14">
        <v>0.745</v>
      </c>
      <c r="D14">
        <v>0.99399999999999999</v>
      </c>
      <c r="E14">
        <v>35550.400000000001</v>
      </c>
      <c r="F14">
        <v>35550.400000000001</v>
      </c>
      <c r="G14">
        <v>0</v>
      </c>
      <c r="H14">
        <v>0.38700000000000001</v>
      </c>
      <c r="I14" t="s">
        <v>30</v>
      </c>
      <c r="J14">
        <v>169.4</v>
      </c>
      <c r="K14">
        <v>169.36609999999999</v>
      </c>
      <c r="L14">
        <v>0</v>
      </c>
      <c r="M14">
        <v>76.313929999999999</v>
      </c>
      <c r="N14">
        <v>178.24639999999999</v>
      </c>
      <c r="O14">
        <v>80.315280000000001</v>
      </c>
      <c r="P14">
        <v>347.61250000000001</v>
      </c>
      <c r="Q14">
        <v>156.6292</v>
      </c>
      <c r="R14">
        <v>0.496921</v>
      </c>
      <c r="S14">
        <v>0.2239054</v>
      </c>
      <c r="T14">
        <v>0.29040250000000001</v>
      </c>
      <c r="U14">
        <v>0.1308512</v>
      </c>
      <c r="V14">
        <v>0.78732360000000001</v>
      </c>
      <c r="W14">
        <v>0.35475669999999998</v>
      </c>
      <c r="X14">
        <v>0.76568380000000003</v>
      </c>
      <c r="Y14">
        <v>0.34500609999999998</v>
      </c>
    </row>
    <row r="15" spans="1:25" x14ac:dyDescent="0.25">
      <c r="A15">
        <v>14</v>
      </c>
      <c r="B15" t="s">
        <v>40</v>
      </c>
      <c r="C15">
        <v>2.331</v>
      </c>
      <c r="D15">
        <v>0.99399999999999999</v>
      </c>
      <c r="E15">
        <v>86406.7</v>
      </c>
      <c r="F15">
        <v>86406.8</v>
      </c>
      <c r="G15">
        <v>0</v>
      </c>
      <c r="H15">
        <v>0.3</v>
      </c>
      <c r="I15" t="s">
        <v>30</v>
      </c>
      <c r="J15">
        <v>1279.8</v>
      </c>
      <c r="K15">
        <v>1279.8340000000001</v>
      </c>
      <c r="L15">
        <v>0</v>
      </c>
      <c r="M15">
        <v>237.26130000000001</v>
      </c>
      <c r="N15">
        <v>378.27609999999999</v>
      </c>
      <c r="O15">
        <v>70.126509999999996</v>
      </c>
      <c r="P15">
        <v>1658.11</v>
      </c>
      <c r="Q15">
        <v>307.38780000000003</v>
      </c>
      <c r="R15">
        <v>2.114204</v>
      </c>
      <c r="S15">
        <v>0.39194059999999997</v>
      </c>
      <c r="T15">
        <v>0.49986000000000003</v>
      </c>
      <c r="U15" s="1">
        <v>9.2666280000000004E-2</v>
      </c>
      <c r="V15">
        <v>2.6140639999999999</v>
      </c>
      <c r="W15">
        <v>0.4846068</v>
      </c>
      <c r="X15">
        <v>1.939273</v>
      </c>
      <c r="Y15">
        <v>0.35951100000000002</v>
      </c>
    </row>
    <row r="16" spans="1:25" x14ac:dyDescent="0.25">
      <c r="A16">
        <v>15</v>
      </c>
      <c r="B16" t="s">
        <v>41</v>
      </c>
      <c r="C16">
        <v>0.58699999999999997</v>
      </c>
      <c r="D16">
        <v>0.99399999999999999</v>
      </c>
      <c r="E16">
        <v>16330.4</v>
      </c>
      <c r="F16">
        <v>16330.4</v>
      </c>
      <c r="G16">
        <v>0</v>
      </c>
      <c r="H16">
        <v>0.22500000000000001</v>
      </c>
      <c r="I16" t="s">
        <v>30</v>
      </c>
      <c r="J16">
        <v>419.2</v>
      </c>
      <c r="K16">
        <v>419.23309999999998</v>
      </c>
      <c r="L16">
        <v>0</v>
      </c>
      <c r="M16">
        <v>411.22669999999999</v>
      </c>
      <c r="N16">
        <v>93.113110000000006</v>
      </c>
      <c r="O16">
        <v>91.334860000000006</v>
      </c>
      <c r="P16">
        <v>512.34609999999998</v>
      </c>
      <c r="Q16">
        <v>502.56139999999999</v>
      </c>
      <c r="R16">
        <v>0.80278490000000002</v>
      </c>
      <c r="S16">
        <v>0.78745350000000003</v>
      </c>
      <c r="T16">
        <v>0.14456479999999999</v>
      </c>
      <c r="U16">
        <v>0.14180400000000001</v>
      </c>
      <c r="V16">
        <v>0.94734980000000002</v>
      </c>
      <c r="W16">
        <v>0.92925760000000002</v>
      </c>
      <c r="X16">
        <v>0.45669979999999999</v>
      </c>
      <c r="Y16">
        <v>0.44797779999999998</v>
      </c>
    </row>
    <row r="17" spans="1:25" x14ac:dyDescent="0.25">
      <c r="A17">
        <v>16</v>
      </c>
      <c r="B17" t="s">
        <v>42</v>
      </c>
      <c r="C17">
        <v>1.1970000000000001</v>
      </c>
      <c r="D17">
        <v>0.99399999999999999</v>
      </c>
      <c r="E17">
        <v>13415.8</v>
      </c>
      <c r="F17">
        <v>13415.8</v>
      </c>
      <c r="G17">
        <v>0</v>
      </c>
      <c r="H17">
        <v>9.0999999999999998E-2</v>
      </c>
      <c r="I17" t="s">
        <v>28</v>
      </c>
      <c r="J17">
        <v>73</v>
      </c>
      <c r="K17">
        <v>72.972949999999997</v>
      </c>
      <c r="L17">
        <v>0</v>
      </c>
      <c r="M17">
        <v>87.129589999999993</v>
      </c>
      <c r="N17">
        <v>103.691</v>
      </c>
      <c r="O17">
        <v>123.8069</v>
      </c>
      <c r="P17">
        <v>176.66399999999999</v>
      </c>
      <c r="Q17">
        <v>210.9365</v>
      </c>
      <c r="R17">
        <v>0.13744899999999999</v>
      </c>
      <c r="S17">
        <v>0.16411390000000001</v>
      </c>
      <c r="T17">
        <v>0.28871419999999998</v>
      </c>
      <c r="U17">
        <v>0.34472429999999998</v>
      </c>
      <c r="V17">
        <v>0.42616330000000002</v>
      </c>
      <c r="W17">
        <v>0.50883820000000002</v>
      </c>
      <c r="X17">
        <v>0.1575106</v>
      </c>
      <c r="Y17">
        <v>0.1880674</v>
      </c>
    </row>
    <row r="18" spans="1:25" x14ac:dyDescent="0.25">
      <c r="A18">
        <v>17</v>
      </c>
      <c r="B18" t="s">
        <v>43</v>
      </c>
      <c r="C18">
        <v>1.2689999999999999</v>
      </c>
      <c r="D18">
        <v>0.99399999999999999</v>
      </c>
      <c r="E18">
        <v>91128.5</v>
      </c>
      <c r="F18">
        <v>91128.5</v>
      </c>
      <c r="G18">
        <v>0</v>
      </c>
      <c r="H18">
        <v>0.58199999999999996</v>
      </c>
      <c r="I18" t="s">
        <v>30</v>
      </c>
      <c r="J18">
        <v>741.9</v>
      </c>
      <c r="K18">
        <v>741.89869999999996</v>
      </c>
      <c r="L18">
        <v>0</v>
      </c>
      <c r="M18">
        <v>130.4102</v>
      </c>
      <c r="N18">
        <v>254.40389999999999</v>
      </c>
      <c r="O18">
        <v>44.718859999999999</v>
      </c>
      <c r="P18">
        <v>996.30259999999998</v>
      </c>
      <c r="Q18">
        <v>175.12909999999999</v>
      </c>
      <c r="R18">
        <v>1.072567</v>
      </c>
      <c r="S18">
        <v>0.1885347</v>
      </c>
      <c r="T18">
        <v>0.18456059999999999</v>
      </c>
      <c r="U18" s="1">
        <v>3.2441869999999998E-2</v>
      </c>
      <c r="V18">
        <v>1.2571270000000001</v>
      </c>
      <c r="W18">
        <v>0.22097649999999999</v>
      </c>
      <c r="X18">
        <v>1.9356370000000001</v>
      </c>
      <c r="Y18">
        <v>0.3402443</v>
      </c>
    </row>
    <row r="19" spans="1:25" x14ac:dyDescent="0.25">
      <c r="A19">
        <v>18</v>
      </c>
      <c r="B19" t="s">
        <v>44</v>
      </c>
      <c r="C19">
        <v>1.4550000000000001</v>
      </c>
      <c r="D19">
        <v>0.99399999999999999</v>
      </c>
      <c r="E19">
        <v>10136</v>
      </c>
      <c r="F19">
        <v>10136</v>
      </c>
      <c r="G19">
        <v>0</v>
      </c>
      <c r="H19">
        <v>5.6000000000000001E-2</v>
      </c>
      <c r="I19" t="s">
        <v>28</v>
      </c>
      <c r="J19">
        <v>117.1</v>
      </c>
      <c r="K19">
        <v>117.0842</v>
      </c>
      <c r="L19">
        <v>0</v>
      </c>
      <c r="M19">
        <v>185.03559999999999</v>
      </c>
      <c r="N19">
        <v>64.951130000000006</v>
      </c>
      <c r="O19">
        <v>102.6464</v>
      </c>
      <c r="P19">
        <v>182.03540000000001</v>
      </c>
      <c r="Q19">
        <v>287.68200000000002</v>
      </c>
      <c r="R19">
        <v>0.51829400000000003</v>
      </c>
      <c r="S19">
        <v>0.81909279999999995</v>
      </c>
      <c r="T19">
        <v>0.3053111</v>
      </c>
      <c r="U19">
        <v>0.4825024</v>
      </c>
      <c r="V19">
        <v>0.82360500000000003</v>
      </c>
      <c r="W19">
        <v>1.3015950000000001</v>
      </c>
      <c r="X19">
        <v>0.25737100000000002</v>
      </c>
      <c r="Y19">
        <v>0.40673969999999998</v>
      </c>
    </row>
    <row r="20" spans="1:25" x14ac:dyDescent="0.25">
      <c r="A20">
        <v>19</v>
      </c>
      <c r="B20" t="s">
        <v>45</v>
      </c>
      <c r="C20">
        <v>0.94</v>
      </c>
      <c r="D20">
        <v>0.99399999999999999</v>
      </c>
      <c r="E20">
        <v>26610</v>
      </c>
      <c r="F20">
        <v>26610</v>
      </c>
      <c r="G20">
        <v>0</v>
      </c>
      <c r="H20">
        <v>0.22900000000000001</v>
      </c>
      <c r="I20" t="s">
        <v>30</v>
      </c>
      <c r="J20">
        <v>212.6</v>
      </c>
      <c r="K20">
        <v>212.60820000000001</v>
      </c>
      <c r="L20">
        <v>0</v>
      </c>
      <c r="M20">
        <v>127.9841</v>
      </c>
      <c r="N20">
        <v>90.671390000000002</v>
      </c>
      <c r="O20">
        <v>54.581629999999997</v>
      </c>
      <c r="P20">
        <v>303.27969999999999</v>
      </c>
      <c r="Q20">
        <v>182.5658</v>
      </c>
      <c r="R20">
        <v>0.41721219999999998</v>
      </c>
      <c r="S20">
        <v>0.25114999999999998</v>
      </c>
      <c r="T20">
        <v>0.1368683</v>
      </c>
      <c r="U20">
        <v>8.2390900000000003E-2</v>
      </c>
      <c r="V20">
        <v>0.55408029999999997</v>
      </c>
      <c r="W20">
        <v>0.33354080000000003</v>
      </c>
      <c r="X20">
        <v>0.58675900000000003</v>
      </c>
      <c r="Y20">
        <v>0.35321239999999998</v>
      </c>
    </row>
    <row r="21" spans="1:25" x14ac:dyDescent="0.25">
      <c r="A21">
        <v>20</v>
      </c>
      <c r="B21" t="s">
        <v>46</v>
      </c>
      <c r="C21">
        <v>0.498</v>
      </c>
      <c r="D21">
        <v>0.99399999999999999</v>
      </c>
      <c r="E21">
        <v>13970.4</v>
      </c>
      <c r="F21">
        <v>13970.4</v>
      </c>
      <c r="G21">
        <v>0</v>
      </c>
      <c r="H21">
        <v>0.22700000000000001</v>
      </c>
      <c r="I21" t="s">
        <v>30</v>
      </c>
      <c r="J21">
        <v>323.3</v>
      </c>
      <c r="K21">
        <v>323.29199999999997</v>
      </c>
      <c r="L21">
        <v>0</v>
      </c>
      <c r="M21">
        <v>370.6859</v>
      </c>
      <c r="N21">
        <v>57.16431</v>
      </c>
      <c r="O21">
        <v>65.544470000000004</v>
      </c>
      <c r="P21">
        <v>380.45620000000002</v>
      </c>
      <c r="Q21">
        <v>436.2303</v>
      </c>
      <c r="R21">
        <v>0.55484359999999999</v>
      </c>
      <c r="S21">
        <v>0.63618249999999998</v>
      </c>
      <c r="T21" s="1">
        <v>7.2253230000000002E-2</v>
      </c>
      <c r="U21" s="1">
        <v>8.2845390000000005E-2</v>
      </c>
      <c r="V21">
        <v>0.62709689999999996</v>
      </c>
      <c r="W21">
        <v>0.71902790000000005</v>
      </c>
      <c r="X21">
        <v>0.33716879999999999</v>
      </c>
      <c r="Y21">
        <v>0.38659690000000002</v>
      </c>
    </row>
    <row r="22" spans="1:25" x14ac:dyDescent="0.25">
      <c r="A22">
        <v>21</v>
      </c>
      <c r="B22" t="s">
        <v>47</v>
      </c>
      <c r="C22">
        <v>0.114</v>
      </c>
      <c r="D22">
        <v>0.99399999999999999</v>
      </c>
      <c r="E22">
        <v>5070.6000000000004</v>
      </c>
      <c r="F22">
        <v>5070.6000000000004</v>
      </c>
      <c r="G22">
        <v>0</v>
      </c>
      <c r="H22">
        <v>0.36</v>
      </c>
      <c r="I22" t="s">
        <v>30</v>
      </c>
      <c r="J22">
        <v>144.9</v>
      </c>
      <c r="K22">
        <v>144.87</v>
      </c>
      <c r="L22">
        <v>0</v>
      </c>
      <c r="M22">
        <v>457.654</v>
      </c>
      <c r="N22">
        <v>25.691140000000001</v>
      </c>
      <c r="O22">
        <v>81.160030000000006</v>
      </c>
      <c r="P22">
        <v>170.56120000000001</v>
      </c>
      <c r="Q22">
        <v>538.8143</v>
      </c>
      <c r="R22">
        <v>0.3451671</v>
      </c>
      <c r="S22">
        <v>1.090406</v>
      </c>
      <c r="T22">
        <v>4.8072999999999998E-2</v>
      </c>
      <c r="U22">
        <v>0.1518658</v>
      </c>
      <c r="V22">
        <v>0.39323999999999998</v>
      </c>
      <c r="W22">
        <v>1.242272</v>
      </c>
      <c r="X22">
        <v>0.11395089999999999</v>
      </c>
      <c r="Y22">
        <v>0.35997839999999998</v>
      </c>
    </row>
    <row r="23" spans="1:25" x14ac:dyDescent="0.25">
      <c r="A23">
        <v>22</v>
      </c>
      <c r="B23" t="s">
        <v>48</v>
      </c>
      <c r="C23">
        <v>0.98299999999999998</v>
      </c>
      <c r="D23">
        <v>0.99399999999999999</v>
      </c>
      <c r="E23">
        <v>63254.3</v>
      </c>
      <c r="F23">
        <v>63254.3</v>
      </c>
      <c r="G23">
        <v>0</v>
      </c>
      <c r="H23">
        <v>0.52100000000000002</v>
      </c>
      <c r="I23" t="s">
        <v>30</v>
      </c>
      <c r="J23">
        <v>518.5</v>
      </c>
      <c r="K23">
        <v>518.49760000000003</v>
      </c>
      <c r="L23">
        <v>0</v>
      </c>
      <c r="M23">
        <v>131.3039</v>
      </c>
      <c r="N23">
        <v>179.7467</v>
      </c>
      <c r="O23">
        <v>45.518929999999997</v>
      </c>
      <c r="P23">
        <v>698.24419999999998</v>
      </c>
      <c r="Q23">
        <v>176.8228</v>
      </c>
      <c r="R23">
        <v>0.77785369999999998</v>
      </c>
      <c r="S23">
        <v>0.19698309999999999</v>
      </c>
      <c r="T23">
        <v>0.15175089999999999</v>
      </c>
      <c r="U23" s="1">
        <v>3.8429280000000003E-2</v>
      </c>
      <c r="V23">
        <v>0.92960480000000001</v>
      </c>
      <c r="W23">
        <v>0.23541239999999999</v>
      </c>
      <c r="X23">
        <v>1.345812</v>
      </c>
      <c r="Y23">
        <v>0.34081240000000002</v>
      </c>
    </row>
    <row r="24" spans="1:25" x14ac:dyDescent="0.25">
      <c r="A24">
        <v>23</v>
      </c>
      <c r="B24" t="s">
        <v>49</v>
      </c>
      <c r="C24">
        <v>0.96399999999999997</v>
      </c>
      <c r="D24">
        <v>0.99399999999999999</v>
      </c>
      <c r="E24">
        <v>60576.6</v>
      </c>
      <c r="F24">
        <v>60576.7</v>
      </c>
      <c r="G24">
        <v>0</v>
      </c>
      <c r="H24">
        <v>0.50900000000000001</v>
      </c>
      <c r="I24" t="s">
        <v>30</v>
      </c>
      <c r="J24">
        <v>497.7</v>
      </c>
      <c r="K24">
        <v>497.71800000000002</v>
      </c>
      <c r="L24">
        <v>0</v>
      </c>
      <c r="M24">
        <v>131.6131</v>
      </c>
      <c r="N24">
        <v>172.59790000000001</v>
      </c>
      <c r="O24">
        <v>45.640610000000002</v>
      </c>
      <c r="P24">
        <v>670.31579999999997</v>
      </c>
      <c r="Q24">
        <v>177.25370000000001</v>
      </c>
      <c r="R24">
        <v>0.75233620000000001</v>
      </c>
      <c r="S24">
        <v>0.1989426</v>
      </c>
      <c r="T24">
        <v>0.1499258</v>
      </c>
      <c r="U24" s="1">
        <v>3.9645359999999998E-2</v>
      </c>
      <c r="V24">
        <v>0.90226189999999995</v>
      </c>
      <c r="W24">
        <v>0.23858799999999999</v>
      </c>
      <c r="X24">
        <v>1.289542</v>
      </c>
      <c r="Y24">
        <v>0.34099780000000002</v>
      </c>
    </row>
    <row r="25" spans="1:25" x14ac:dyDescent="0.25">
      <c r="A25">
        <v>24</v>
      </c>
      <c r="B25" t="s">
        <v>50</v>
      </c>
      <c r="C25">
        <v>0.84299999999999997</v>
      </c>
      <c r="D25">
        <v>0.99399999999999999</v>
      </c>
      <c r="E25">
        <v>53446.3</v>
      </c>
      <c r="F25">
        <v>53446.3</v>
      </c>
      <c r="G25">
        <v>0</v>
      </c>
      <c r="H25">
        <v>0.51400000000000001</v>
      </c>
      <c r="I25" t="s">
        <v>30</v>
      </c>
      <c r="J25">
        <v>438</v>
      </c>
      <c r="K25">
        <v>438.00720000000001</v>
      </c>
      <c r="L25">
        <v>0</v>
      </c>
      <c r="M25">
        <v>131.2758</v>
      </c>
      <c r="N25">
        <v>152.60939999999999</v>
      </c>
      <c r="O25">
        <v>45.738799999999998</v>
      </c>
      <c r="P25">
        <v>590.61659999999995</v>
      </c>
      <c r="Q25">
        <v>177.0146</v>
      </c>
      <c r="R25">
        <v>0.66138969999999997</v>
      </c>
      <c r="S25">
        <v>0.19822609999999999</v>
      </c>
      <c r="T25">
        <v>0.13204850000000001</v>
      </c>
      <c r="U25" s="1">
        <v>3.9576439999999997E-2</v>
      </c>
      <c r="V25">
        <v>0.79343810000000004</v>
      </c>
      <c r="W25">
        <v>0.2378025</v>
      </c>
      <c r="X25">
        <v>1.1371199999999999</v>
      </c>
      <c r="Y25">
        <v>0.34080769999999999</v>
      </c>
    </row>
    <row r="26" spans="1:25" x14ac:dyDescent="0.25">
      <c r="A26">
        <v>25</v>
      </c>
      <c r="B26" t="s">
        <v>51</v>
      </c>
      <c r="C26">
        <v>1.89</v>
      </c>
      <c r="D26">
        <v>0.99399999999999999</v>
      </c>
      <c r="E26">
        <v>142418.20000000001</v>
      </c>
      <c r="F26">
        <v>142418.20000000001</v>
      </c>
      <c r="G26">
        <v>0</v>
      </c>
      <c r="H26">
        <v>0.61099999999999999</v>
      </c>
      <c r="I26" t="s">
        <v>30</v>
      </c>
      <c r="J26">
        <v>1155.9000000000001</v>
      </c>
      <c r="K26">
        <v>1155.8579999999999</v>
      </c>
      <c r="L26">
        <v>0</v>
      </c>
      <c r="M26">
        <v>130.0051</v>
      </c>
      <c r="N26">
        <v>394.84730000000002</v>
      </c>
      <c r="O26">
        <v>44.410429999999998</v>
      </c>
      <c r="P26">
        <v>1550.7059999999999</v>
      </c>
      <c r="Q26">
        <v>174.41560000000001</v>
      </c>
      <c r="R26">
        <v>1.6454709999999999</v>
      </c>
      <c r="S26">
        <v>0.1850743</v>
      </c>
      <c r="T26">
        <v>0.26731319999999997</v>
      </c>
      <c r="U26" s="1">
        <v>3.0066030000000001E-2</v>
      </c>
      <c r="V26">
        <v>1.912784</v>
      </c>
      <c r="W26">
        <v>0.21514030000000001</v>
      </c>
      <c r="X26">
        <v>3.0229249999999999</v>
      </c>
      <c r="Y26">
        <v>0.34000340000000001</v>
      </c>
    </row>
    <row r="27" spans="1:25" x14ac:dyDescent="0.25">
      <c r="A27">
        <v>26</v>
      </c>
      <c r="B27" t="s">
        <v>52</v>
      </c>
      <c r="C27">
        <v>0.85</v>
      </c>
      <c r="D27">
        <v>0.99399999999999999</v>
      </c>
      <c r="E27">
        <v>41637.699999999997</v>
      </c>
      <c r="F27">
        <v>41637.699999999997</v>
      </c>
      <c r="G27">
        <v>0</v>
      </c>
      <c r="H27">
        <v>0.39700000000000002</v>
      </c>
      <c r="I27" t="s">
        <v>30</v>
      </c>
      <c r="J27">
        <v>685.7</v>
      </c>
      <c r="K27">
        <v>685.73850000000004</v>
      </c>
      <c r="L27">
        <v>0</v>
      </c>
      <c r="M27">
        <v>263.8109</v>
      </c>
      <c r="N27">
        <v>202.23910000000001</v>
      </c>
      <c r="O27">
        <v>77.803529999999995</v>
      </c>
      <c r="P27">
        <v>887.97720000000004</v>
      </c>
      <c r="Q27">
        <v>341.61430000000001</v>
      </c>
      <c r="R27">
        <v>1.6296600000000001</v>
      </c>
      <c r="S27">
        <v>0.62694760000000005</v>
      </c>
      <c r="T27">
        <v>0.35920350000000001</v>
      </c>
      <c r="U27">
        <v>0.13818939999999999</v>
      </c>
      <c r="V27">
        <v>1.988864</v>
      </c>
      <c r="W27">
        <v>0.76513710000000001</v>
      </c>
      <c r="X27">
        <v>0.95334680000000005</v>
      </c>
      <c r="Y27">
        <v>0.3667627</v>
      </c>
    </row>
    <row r="28" spans="1:25" x14ac:dyDescent="0.25">
      <c r="A28">
        <v>27</v>
      </c>
      <c r="B28" t="s">
        <v>53</v>
      </c>
      <c r="C28">
        <v>0.28599999999999998</v>
      </c>
      <c r="D28">
        <v>0.99399999999999999</v>
      </c>
      <c r="E28">
        <v>20045.099999999999</v>
      </c>
      <c r="F28">
        <v>20045.099999999999</v>
      </c>
      <c r="G28">
        <v>0</v>
      </c>
      <c r="H28">
        <v>0.56799999999999995</v>
      </c>
      <c r="I28" t="s">
        <v>30</v>
      </c>
      <c r="J28">
        <v>637.20000000000005</v>
      </c>
      <c r="K28">
        <v>637.178</v>
      </c>
      <c r="L28">
        <v>0</v>
      </c>
      <c r="M28">
        <v>509.18329999999997</v>
      </c>
      <c r="N28">
        <v>74.135379999999998</v>
      </c>
      <c r="O28">
        <v>59.243250000000003</v>
      </c>
      <c r="P28">
        <v>711.31349999999998</v>
      </c>
      <c r="Q28">
        <v>568.42660000000001</v>
      </c>
      <c r="R28">
        <v>0.9936876</v>
      </c>
      <c r="S28">
        <v>0.79407810000000001</v>
      </c>
      <c r="T28" s="1">
        <v>5.3120290000000001E-2</v>
      </c>
      <c r="U28" s="1">
        <v>4.244962E-2</v>
      </c>
      <c r="V28">
        <v>1.046808</v>
      </c>
      <c r="W28">
        <v>0.8365281</v>
      </c>
      <c r="X28">
        <v>0.46125729999999998</v>
      </c>
      <c r="Y28">
        <v>0.36860110000000001</v>
      </c>
    </row>
    <row r="29" spans="1:25" x14ac:dyDescent="0.25">
      <c r="A29">
        <v>28</v>
      </c>
      <c r="B29" t="s">
        <v>54</v>
      </c>
      <c r="C29">
        <v>0.374</v>
      </c>
      <c r="D29">
        <v>0.99399999999999999</v>
      </c>
      <c r="E29">
        <v>24790.1</v>
      </c>
      <c r="F29">
        <v>24790.1</v>
      </c>
      <c r="G29">
        <v>0</v>
      </c>
      <c r="H29">
        <v>0.53700000000000003</v>
      </c>
      <c r="I29" t="s">
        <v>30</v>
      </c>
      <c r="J29">
        <v>1044.5</v>
      </c>
      <c r="K29">
        <v>1044.4739999999999</v>
      </c>
      <c r="L29">
        <v>0</v>
      </c>
      <c r="M29">
        <v>674.90329999999994</v>
      </c>
      <c r="N29">
        <v>128.85239999999999</v>
      </c>
      <c r="O29">
        <v>83.259960000000007</v>
      </c>
      <c r="P29">
        <v>1173.327</v>
      </c>
      <c r="Q29">
        <v>758.16340000000002</v>
      </c>
      <c r="R29">
        <v>1.65205</v>
      </c>
      <c r="S29">
        <v>1.0674980000000001</v>
      </c>
      <c r="T29" s="1">
        <v>6.8596420000000005E-2</v>
      </c>
      <c r="U29" s="1">
        <v>4.4324639999999998E-2</v>
      </c>
      <c r="V29">
        <v>1.720645</v>
      </c>
      <c r="W29">
        <v>1.1118220000000001</v>
      </c>
      <c r="X29">
        <v>0.67651190000000005</v>
      </c>
      <c r="Y29">
        <v>0.43713869999999999</v>
      </c>
    </row>
    <row r="30" spans="1:25" x14ac:dyDescent="0.25">
      <c r="A30">
        <v>29</v>
      </c>
      <c r="B30" t="s">
        <v>55</v>
      </c>
      <c r="C30">
        <v>0.14399999999999999</v>
      </c>
      <c r="D30">
        <v>0.99399999999999999</v>
      </c>
      <c r="E30">
        <v>11448.6</v>
      </c>
      <c r="F30">
        <v>11448.6</v>
      </c>
      <c r="G30">
        <v>0</v>
      </c>
      <c r="H30">
        <v>0.64400000000000002</v>
      </c>
      <c r="I30" t="s">
        <v>30</v>
      </c>
      <c r="J30">
        <v>207.2</v>
      </c>
      <c r="K30">
        <v>207.19980000000001</v>
      </c>
      <c r="L30">
        <v>0</v>
      </c>
      <c r="M30">
        <v>289.90769999999998</v>
      </c>
      <c r="N30">
        <v>86.731800000000007</v>
      </c>
      <c r="O30">
        <v>121.35250000000001</v>
      </c>
      <c r="P30">
        <v>293.93180000000001</v>
      </c>
      <c r="Q30">
        <v>411.26049999999998</v>
      </c>
      <c r="R30">
        <v>0.27544970000000002</v>
      </c>
      <c r="S30">
        <v>0.38540089999999999</v>
      </c>
      <c r="T30" s="1">
        <v>5.800139E-2</v>
      </c>
      <c r="U30">
        <v>8.1153799999999998E-2</v>
      </c>
      <c r="V30">
        <v>0.3334511</v>
      </c>
      <c r="W30">
        <v>0.46655469999999999</v>
      </c>
      <c r="X30">
        <v>0.2894082</v>
      </c>
      <c r="Y30">
        <v>0.40493119999999999</v>
      </c>
    </row>
    <row r="31" spans="1:25" x14ac:dyDescent="0.25">
      <c r="A31">
        <v>30</v>
      </c>
      <c r="B31" t="s">
        <v>56</v>
      </c>
      <c r="C31">
        <v>3.3000000000000002E-2</v>
      </c>
      <c r="D31">
        <v>0.99399999999999999</v>
      </c>
      <c r="E31">
        <v>202.9</v>
      </c>
      <c r="F31">
        <v>202.9</v>
      </c>
      <c r="G31">
        <v>0</v>
      </c>
      <c r="H31">
        <v>0.05</v>
      </c>
      <c r="I31" t="s">
        <v>28</v>
      </c>
      <c r="J31">
        <v>2.4</v>
      </c>
      <c r="K31">
        <v>2.3578790000000001</v>
      </c>
      <c r="L31">
        <v>0</v>
      </c>
      <c r="M31">
        <v>186.14230000000001</v>
      </c>
      <c r="N31">
        <v>1.2921910000000001</v>
      </c>
      <c r="O31">
        <v>102.01179999999999</v>
      </c>
      <c r="P31">
        <v>3.6500689999999998</v>
      </c>
      <c r="Q31">
        <v>288.154</v>
      </c>
      <c r="R31" s="1">
        <v>1.0513639999999999E-2</v>
      </c>
      <c r="S31">
        <v>0.82999690000000004</v>
      </c>
      <c r="T31" s="1">
        <v>6.1742740000000004E-3</v>
      </c>
      <c r="U31">
        <v>0.48742679999999999</v>
      </c>
      <c r="V31" s="1">
        <v>1.668791E-2</v>
      </c>
      <c r="W31">
        <v>1.3174239999999999</v>
      </c>
      <c r="X31" s="1">
        <v>5.2302679999999997E-3</v>
      </c>
      <c r="Y31">
        <v>0.41290250000000001</v>
      </c>
    </row>
    <row r="32" spans="1:25" x14ac:dyDescent="0.25">
      <c r="A32">
        <v>31</v>
      </c>
      <c r="B32" t="s">
        <v>57</v>
      </c>
      <c r="C32">
        <v>0.25900000000000001</v>
      </c>
      <c r="D32">
        <v>0.99399999999999999</v>
      </c>
      <c r="E32">
        <v>22564.9</v>
      </c>
      <c r="F32">
        <v>22564.9</v>
      </c>
      <c r="G32">
        <v>0</v>
      </c>
      <c r="H32">
        <v>0.70599999999999996</v>
      </c>
      <c r="I32" t="s">
        <v>30</v>
      </c>
      <c r="J32">
        <v>563.20000000000005</v>
      </c>
      <c r="K32">
        <v>563.17520000000002</v>
      </c>
      <c r="L32">
        <v>0</v>
      </c>
      <c r="M32">
        <v>399.78989999999999</v>
      </c>
      <c r="N32">
        <v>115.1014</v>
      </c>
      <c r="O32">
        <v>81.708830000000006</v>
      </c>
      <c r="P32">
        <v>678.27670000000001</v>
      </c>
      <c r="Q32">
        <v>481.49880000000002</v>
      </c>
      <c r="R32">
        <v>0.94431310000000002</v>
      </c>
      <c r="S32">
        <v>0.67035420000000001</v>
      </c>
      <c r="T32" s="1">
        <v>6.7377080000000006E-2</v>
      </c>
      <c r="U32" s="1">
        <v>4.7830009999999999E-2</v>
      </c>
      <c r="V32">
        <v>1.0116909999999999</v>
      </c>
      <c r="W32">
        <v>0.71818459999999995</v>
      </c>
      <c r="X32">
        <v>0.60338809999999998</v>
      </c>
      <c r="Y32">
        <v>0.42833650000000001</v>
      </c>
    </row>
    <row r="33" spans="1:25" x14ac:dyDescent="0.25">
      <c r="A33">
        <v>32</v>
      </c>
      <c r="B33" t="s">
        <v>58</v>
      </c>
      <c r="C33">
        <v>0.83299999999999996</v>
      </c>
      <c r="D33">
        <v>0.99399999999999999</v>
      </c>
      <c r="E33">
        <v>61558</v>
      </c>
      <c r="F33">
        <v>61558</v>
      </c>
      <c r="G33">
        <v>0</v>
      </c>
      <c r="H33">
        <v>0.59899999999999998</v>
      </c>
      <c r="I33" t="s">
        <v>30</v>
      </c>
      <c r="J33">
        <v>500.2</v>
      </c>
      <c r="K33">
        <v>500.18020000000001</v>
      </c>
      <c r="L33">
        <v>0</v>
      </c>
      <c r="M33">
        <v>130.1557</v>
      </c>
      <c r="N33">
        <v>171.10210000000001</v>
      </c>
      <c r="O33">
        <v>44.523780000000002</v>
      </c>
      <c r="P33">
        <v>671.28250000000003</v>
      </c>
      <c r="Q33">
        <v>174.67949999999999</v>
      </c>
      <c r="R33">
        <v>0.71617629999999999</v>
      </c>
      <c r="S33">
        <v>0.18636169999999999</v>
      </c>
      <c r="T33">
        <v>0.11895070000000001</v>
      </c>
      <c r="U33" s="1">
        <v>3.0953069999999999E-2</v>
      </c>
      <c r="V33">
        <v>0.83512719999999996</v>
      </c>
      <c r="W33">
        <v>0.2173148</v>
      </c>
      <c r="X33">
        <v>1.306969</v>
      </c>
      <c r="Y33">
        <v>0.34009640000000002</v>
      </c>
    </row>
    <row r="34" spans="1:25" x14ac:dyDescent="0.25">
      <c r="A34">
        <v>33</v>
      </c>
      <c r="B34" t="s">
        <v>59</v>
      </c>
      <c r="C34">
        <v>0.23499999999999999</v>
      </c>
      <c r="D34">
        <v>0.99399999999999999</v>
      </c>
      <c r="E34">
        <v>17501.099999999999</v>
      </c>
      <c r="F34">
        <v>17501.099999999999</v>
      </c>
      <c r="G34">
        <v>0</v>
      </c>
      <c r="H34">
        <v>0.60299999999999998</v>
      </c>
      <c r="I34" t="s">
        <v>30</v>
      </c>
      <c r="J34">
        <v>414.7</v>
      </c>
      <c r="K34">
        <v>414.67270000000002</v>
      </c>
      <c r="L34">
        <v>0</v>
      </c>
      <c r="M34">
        <v>379.54379999999998</v>
      </c>
      <c r="N34">
        <v>85.477909999999994</v>
      </c>
      <c r="O34">
        <v>78.236670000000004</v>
      </c>
      <c r="P34">
        <v>500.15069999999997</v>
      </c>
      <c r="Q34">
        <v>457.78059999999999</v>
      </c>
      <c r="R34">
        <v>0.96045899999999995</v>
      </c>
      <c r="S34">
        <v>0.87909409999999999</v>
      </c>
      <c r="T34">
        <v>0.1360478</v>
      </c>
      <c r="U34">
        <v>0.12452249999999999</v>
      </c>
      <c r="V34">
        <v>1.096506</v>
      </c>
      <c r="W34">
        <v>1.0036160000000001</v>
      </c>
      <c r="X34">
        <v>0.41471340000000001</v>
      </c>
      <c r="Y34">
        <v>0.3795811</v>
      </c>
    </row>
    <row r="35" spans="1:25" x14ac:dyDescent="0.25">
      <c r="A35">
        <v>34</v>
      </c>
      <c r="B35" t="s">
        <v>60</v>
      </c>
      <c r="C35">
        <v>1.198</v>
      </c>
      <c r="D35">
        <v>0.99399999999999999</v>
      </c>
      <c r="E35">
        <v>67191.8</v>
      </c>
      <c r="F35">
        <v>67191.899999999994</v>
      </c>
      <c r="G35">
        <v>0</v>
      </c>
      <c r="H35">
        <v>0.45400000000000001</v>
      </c>
      <c r="I35" t="s">
        <v>30</v>
      </c>
      <c r="J35">
        <v>507.3</v>
      </c>
      <c r="K35">
        <v>507.30829999999997</v>
      </c>
      <c r="L35">
        <v>0</v>
      </c>
      <c r="M35">
        <v>120.9418</v>
      </c>
      <c r="N35">
        <v>248.18530000000001</v>
      </c>
      <c r="O35">
        <v>59.167149999999999</v>
      </c>
      <c r="P35">
        <v>755.49369999999999</v>
      </c>
      <c r="Q35">
        <v>180.10900000000001</v>
      </c>
      <c r="R35">
        <v>0.98825969999999996</v>
      </c>
      <c r="S35">
        <v>0.23560020000000001</v>
      </c>
      <c r="T35">
        <v>0.27192690000000003</v>
      </c>
      <c r="U35" s="1">
        <v>6.4827109999999993E-2</v>
      </c>
      <c r="V35">
        <v>1.2601869999999999</v>
      </c>
      <c r="W35">
        <v>0.30042740000000001</v>
      </c>
      <c r="X35">
        <v>1.5563689999999999</v>
      </c>
      <c r="Y35">
        <v>0.3710369</v>
      </c>
    </row>
    <row r="36" spans="1:25" x14ac:dyDescent="0.25">
      <c r="A36">
        <v>35</v>
      </c>
      <c r="B36" t="s">
        <v>61</v>
      </c>
      <c r="C36">
        <v>4.1000000000000002E-2</v>
      </c>
      <c r="D36">
        <v>0.99399999999999999</v>
      </c>
      <c r="E36">
        <v>859.6</v>
      </c>
      <c r="F36">
        <v>859.6</v>
      </c>
      <c r="G36">
        <v>0</v>
      </c>
      <c r="H36">
        <v>0.17</v>
      </c>
      <c r="I36" t="s">
        <v>26</v>
      </c>
      <c r="J36">
        <v>4.4000000000000004</v>
      </c>
      <c r="K36">
        <v>4.4325489999999999</v>
      </c>
      <c r="L36">
        <v>0</v>
      </c>
      <c r="M36">
        <v>82.596609999999998</v>
      </c>
      <c r="N36">
        <v>4.3938839999999999</v>
      </c>
      <c r="O36">
        <v>81.87612</v>
      </c>
      <c r="P36">
        <v>8.8264320000000005</v>
      </c>
      <c r="Q36">
        <v>164.4727</v>
      </c>
      <c r="R36" s="1">
        <v>1.370795E-2</v>
      </c>
      <c r="S36">
        <v>0.25543539999999998</v>
      </c>
      <c r="T36" s="1">
        <v>8.0751769999999994E-3</v>
      </c>
      <c r="U36">
        <v>0.15047369999999999</v>
      </c>
      <c r="V36" s="1">
        <v>2.1783130000000001E-2</v>
      </c>
      <c r="W36">
        <v>0.40590920000000003</v>
      </c>
      <c r="X36" s="1">
        <v>1.853923E-2</v>
      </c>
      <c r="Y36">
        <v>0.34546209999999999</v>
      </c>
    </row>
    <row r="37" spans="1:25" x14ac:dyDescent="0.25">
      <c r="A37">
        <v>36</v>
      </c>
      <c r="B37" t="s">
        <v>62</v>
      </c>
      <c r="C37">
        <v>0.86099999999999999</v>
      </c>
      <c r="D37">
        <v>0.99399999999999999</v>
      </c>
      <c r="E37">
        <v>6628.5</v>
      </c>
      <c r="F37">
        <v>6628.5</v>
      </c>
      <c r="G37">
        <v>0</v>
      </c>
      <c r="H37">
        <v>6.2E-2</v>
      </c>
      <c r="I37" t="s">
        <v>28</v>
      </c>
      <c r="J37">
        <v>117.8</v>
      </c>
      <c r="K37">
        <v>117.78279999999999</v>
      </c>
      <c r="L37">
        <v>0</v>
      </c>
      <c r="M37">
        <v>284.63589999999999</v>
      </c>
      <c r="N37">
        <v>41.797339999999998</v>
      </c>
      <c r="O37">
        <v>101.0081</v>
      </c>
      <c r="P37">
        <v>159.58009999999999</v>
      </c>
      <c r="Q37">
        <v>385.64389999999997</v>
      </c>
      <c r="R37">
        <v>0.40274539999999998</v>
      </c>
      <c r="S37">
        <v>0.97328119999999996</v>
      </c>
      <c r="T37">
        <v>0.17407929999999999</v>
      </c>
      <c r="U37">
        <v>0.42068280000000002</v>
      </c>
      <c r="V37">
        <v>0.57682469999999997</v>
      </c>
      <c r="W37">
        <v>1.393964</v>
      </c>
      <c r="X37">
        <v>0.16149479999999999</v>
      </c>
      <c r="Y37">
        <v>0.39027089999999998</v>
      </c>
    </row>
    <row r="38" spans="1:25" x14ac:dyDescent="0.25">
      <c r="A38">
        <v>37</v>
      </c>
      <c r="B38" t="s">
        <v>63</v>
      </c>
      <c r="C38">
        <v>0.14000000000000001</v>
      </c>
      <c r="D38">
        <v>0.99399999999999999</v>
      </c>
      <c r="E38">
        <v>3275.2</v>
      </c>
      <c r="F38">
        <v>3275.2</v>
      </c>
      <c r="G38">
        <v>0</v>
      </c>
      <c r="H38">
        <v>0.19</v>
      </c>
      <c r="I38" t="s">
        <v>30</v>
      </c>
      <c r="J38">
        <v>25.2</v>
      </c>
      <c r="K38">
        <v>25.22953</v>
      </c>
      <c r="L38">
        <v>0</v>
      </c>
      <c r="M38">
        <v>123.3922</v>
      </c>
      <c r="N38">
        <v>10.81582</v>
      </c>
      <c r="O38">
        <v>52.897820000000003</v>
      </c>
      <c r="P38">
        <v>36.045349999999999</v>
      </c>
      <c r="Q38">
        <v>176.29</v>
      </c>
      <c r="R38" s="1">
        <v>4.8103189999999997E-2</v>
      </c>
      <c r="S38">
        <v>0.23526230000000001</v>
      </c>
      <c r="T38" s="1">
        <v>1.341088E-2</v>
      </c>
      <c r="U38" s="1">
        <v>6.5589729999999999E-2</v>
      </c>
      <c r="V38" s="1">
        <v>6.1514079999999999E-2</v>
      </c>
      <c r="W38">
        <v>0.30085210000000001</v>
      </c>
      <c r="X38">
        <v>7.4755699999999994E-2</v>
      </c>
      <c r="Y38">
        <v>0.36561399999999999</v>
      </c>
    </row>
    <row r="39" spans="1:25" x14ac:dyDescent="0.25">
      <c r="A39">
        <v>38</v>
      </c>
      <c r="B39" t="s">
        <v>64</v>
      </c>
      <c r="C39">
        <v>1.4E-2</v>
      </c>
      <c r="D39">
        <v>0.99399999999999999</v>
      </c>
      <c r="E39">
        <v>97.4</v>
      </c>
      <c r="F39">
        <v>97.4</v>
      </c>
      <c r="G39">
        <v>0</v>
      </c>
      <c r="H39">
        <v>5.6000000000000001E-2</v>
      </c>
      <c r="I39" t="s">
        <v>28</v>
      </c>
      <c r="J39">
        <v>0.6</v>
      </c>
      <c r="K39">
        <v>0.64132169999999999</v>
      </c>
      <c r="L39">
        <v>0</v>
      </c>
      <c r="M39">
        <v>105.5103</v>
      </c>
      <c r="N39">
        <v>0.41627649999999999</v>
      </c>
      <c r="O39">
        <v>68.485830000000007</v>
      </c>
      <c r="P39">
        <v>1.057598</v>
      </c>
      <c r="Q39">
        <v>173.99610000000001</v>
      </c>
      <c r="R39" s="1">
        <v>2.71785E-3</v>
      </c>
      <c r="S39">
        <v>0.44714090000000001</v>
      </c>
      <c r="T39" s="1">
        <v>1.4924070000000001E-3</v>
      </c>
      <c r="U39">
        <v>0.24553079999999999</v>
      </c>
      <c r="V39" s="1">
        <v>4.2102559999999999E-3</v>
      </c>
      <c r="W39">
        <v>0.6926717</v>
      </c>
      <c r="X39" s="1">
        <v>2.6645079999999999E-3</v>
      </c>
      <c r="Y39">
        <v>0.43836510000000001</v>
      </c>
    </row>
    <row r="40" spans="1:25" x14ac:dyDescent="0.25">
      <c r="A40">
        <v>39</v>
      </c>
      <c r="B40" t="s">
        <v>65</v>
      </c>
      <c r="C40">
        <v>4.5999999999999999E-2</v>
      </c>
      <c r="D40">
        <v>0.99399999999999999</v>
      </c>
      <c r="E40">
        <v>266</v>
      </c>
      <c r="F40">
        <v>266</v>
      </c>
      <c r="G40">
        <v>0</v>
      </c>
      <c r="H40">
        <v>4.7E-2</v>
      </c>
      <c r="I40" t="s">
        <v>28</v>
      </c>
      <c r="J40">
        <v>1.1000000000000001</v>
      </c>
      <c r="K40">
        <v>1.099896</v>
      </c>
      <c r="L40">
        <v>0</v>
      </c>
      <c r="M40">
        <v>66.247299999999996</v>
      </c>
      <c r="N40">
        <v>1.025671</v>
      </c>
      <c r="O40">
        <v>61.77666</v>
      </c>
      <c r="P40">
        <v>2.1255679999999999</v>
      </c>
      <c r="Q40">
        <v>128.024</v>
      </c>
      <c r="R40" s="1">
        <v>3.5047059999999998E-3</v>
      </c>
      <c r="S40">
        <v>0.21109020000000001</v>
      </c>
      <c r="T40" s="1">
        <v>1.886911E-3</v>
      </c>
      <c r="U40">
        <v>0.1136496</v>
      </c>
      <c r="V40" s="1">
        <v>5.3916169999999996E-3</v>
      </c>
      <c r="W40">
        <v>0.32473980000000002</v>
      </c>
      <c r="X40" s="1">
        <v>6.5343229999999999E-3</v>
      </c>
      <c r="Y40">
        <v>0.39356550000000001</v>
      </c>
    </row>
    <row r="41" spans="1:25" x14ac:dyDescent="0.25">
      <c r="A41">
        <v>40</v>
      </c>
      <c r="B41" t="s">
        <v>66</v>
      </c>
      <c r="C41">
        <v>2.7E-2</v>
      </c>
      <c r="D41">
        <v>0.99399999999999999</v>
      </c>
      <c r="E41">
        <v>297.60000000000002</v>
      </c>
      <c r="F41">
        <v>297.60000000000002</v>
      </c>
      <c r="G41">
        <v>0</v>
      </c>
      <c r="H41">
        <v>8.8999999999999996E-2</v>
      </c>
      <c r="I41" t="s">
        <v>28</v>
      </c>
      <c r="J41">
        <v>2.6</v>
      </c>
      <c r="K41">
        <v>2.5717319999999999</v>
      </c>
      <c r="L41">
        <v>0</v>
      </c>
      <c r="M41">
        <v>138.4435</v>
      </c>
      <c r="N41">
        <v>1.4358</v>
      </c>
      <c r="O41">
        <v>77.293149999999997</v>
      </c>
      <c r="P41">
        <v>4.0075310000000002</v>
      </c>
      <c r="Q41">
        <v>215.73660000000001</v>
      </c>
      <c r="R41" s="1">
        <v>8.3645990000000003E-3</v>
      </c>
      <c r="S41">
        <v>0.45028980000000002</v>
      </c>
      <c r="T41" s="1">
        <v>3.8467520000000002E-3</v>
      </c>
      <c r="U41">
        <v>0.2070815</v>
      </c>
      <c r="V41" s="1">
        <v>1.2211349999999999E-2</v>
      </c>
      <c r="W41">
        <v>0.65737129999999999</v>
      </c>
      <c r="X41" s="1">
        <v>6.8863090000000002E-3</v>
      </c>
      <c r="Y41">
        <v>0.37070930000000002</v>
      </c>
    </row>
    <row r="42" spans="1:25" x14ac:dyDescent="0.25">
      <c r="A42">
        <v>41</v>
      </c>
      <c r="B42" t="s">
        <v>67</v>
      </c>
      <c r="C42">
        <v>3.1E-2</v>
      </c>
      <c r="D42">
        <v>0.99399999999999999</v>
      </c>
      <c r="E42">
        <v>219</v>
      </c>
      <c r="F42">
        <v>219</v>
      </c>
      <c r="G42">
        <v>0</v>
      </c>
      <c r="H42">
        <v>5.7000000000000002E-2</v>
      </c>
      <c r="I42" t="s">
        <v>28</v>
      </c>
      <c r="J42">
        <v>1.5</v>
      </c>
      <c r="K42">
        <v>1.5445880000000001</v>
      </c>
      <c r="L42">
        <v>0</v>
      </c>
      <c r="M42">
        <v>112.9823</v>
      </c>
      <c r="N42">
        <v>0.9520246</v>
      </c>
      <c r="O42">
        <v>69.637900000000002</v>
      </c>
      <c r="P42">
        <v>2.4966140000000001</v>
      </c>
      <c r="Q42">
        <v>182.62020000000001</v>
      </c>
      <c r="R42" s="1">
        <v>5.7598900000000001E-3</v>
      </c>
      <c r="S42">
        <v>0.42131960000000002</v>
      </c>
      <c r="T42" s="1">
        <v>2.91246E-3</v>
      </c>
      <c r="U42">
        <v>0.21303820000000001</v>
      </c>
      <c r="V42" s="1">
        <v>8.6723500000000005E-3</v>
      </c>
      <c r="W42">
        <v>0.63435779999999997</v>
      </c>
      <c r="X42" s="1">
        <v>5.647511E-3</v>
      </c>
      <c r="Y42">
        <v>0.41309940000000001</v>
      </c>
    </row>
    <row r="43" spans="1:25" x14ac:dyDescent="0.25">
      <c r="A43">
        <v>42</v>
      </c>
      <c r="B43" t="s">
        <v>68</v>
      </c>
      <c r="C43">
        <v>0.35599999999999998</v>
      </c>
      <c r="D43">
        <v>0.99399999999999999</v>
      </c>
      <c r="E43">
        <v>27403.4</v>
      </c>
      <c r="F43">
        <v>27403.4</v>
      </c>
      <c r="G43">
        <v>0</v>
      </c>
      <c r="H43">
        <v>0.624</v>
      </c>
      <c r="I43" t="s">
        <v>30</v>
      </c>
      <c r="J43">
        <v>357.7</v>
      </c>
      <c r="K43">
        <v>357.69639999999998</v>
      </c>
      <c r="L43">
        <v>0</v>
      </c>
      <c r="M43">
        <v>209.08930000000001</v>
      </c>
      <c r="N43">
        <v>222.18770000000001</v>
      </c>
      <c r="O43">
        <v>129.8785</v>
      </c>
      <c r="P43">
        <v>579.88400000000001</v>
      </c>
      <c r="Q43">
        <v>338.96769999999998</v>
      </c>
      <c r="R43">
        <v>0.55049199999999998</v>
      </c>
      <c r="S43">
        <v>0.32178689999999999</v>
      </c>
      <c r="T43">
        <v>0.1689793</v>
      </c>
      <c r="U43" s="1">
        <v>9.8775829999999995E-2</v>
      </c>
      <c r="V43">
        <v>0.71947119999999998</v>
      </c>
      <c r="W43">
        <v>0.42056260000000001</v>
      </c>
      <c r="X43">
        <v>0.74343309999999996</v>
      </c>
      <c r="Y43">
        <v>0.43456939999999999</v>
      </c>
    </row>
    <row r="44" spans="1:25" x14ac:dyDescent="0.25">
      <c r="A44">
        <v>43</v>
      </c>
      <c r="B44" t="s">
        <v>69</v>
      </c>
      <c r="C44">
        <v>2.1000000000000001E-2</v>
      </c>
      <c r="D44">
        <v>0.99399999999999999</v>
      </c>
      <c r="E44">
        <v>123.6</v>
      </c>
      <c r="F44">
        <v>123.6</v>
      </c>
      <c r="G44">
        <v>0</v>
      </c>
      <c r="H44">
        <v>4.8000000000000001E-2</v>
      </c>
      <c r="I44" t="s">
        <v>28</v>
      </c>
      <c r="J44">
        <v>0.7</v>
      </c>
      <c r="K44">
        <v>0.67898389999999997</v>
      </c>
      <c r="L44">
        <v>0</v>
      </c>
      <c r="M44">
        <v>87.979399999999998</v>
      </c>
      <c r="N44">
        <v>0.47660150000000001</v>
      </c>
      <c r="O44">
        <v>61.755679999999998</v>
      </c>
      <c r="P44">
        <v>1.1555850000000001</v>
      </c>
      <c r="Q44">
        <v>149.73509999999999</v>
      </c>
      <c r="R44" s="1">
        <v>2.786153E-3</v>
      </c>
      <c r="S44">
        <v>0.361016</v>
      </c>
      <c r="T44" s="1">
        <v>1.482684E-3</v>
      </c>
      <c r="U44">
        <v>0.19211890000000001</v>
      </c>
      <c r="V44" s="1">
        <v>4.2688350000000003E-3</v>
      </c>
      <c r="W44">
        <v>0.55313469999999998</v>
      </c>
      <c r="X44" s="1">
        <v>3.4001589999999998E-3</v>
      </c>
      <c r="Y44">
        <v>0.44057590000000002</v>
      </c>
    </row>
    <row r="45" spans="1:25" x14ac:dyDescent="0.25">
      <c r="A45">
        <v>44</v>
      </c>
      <c r="B45" t="s">
        <v>70</v>
      </c>
      <c r="C45">
        <v>6.8000000000000005E-2</v>
      </c>
      <c r="D45">
        <v>0.99399999999999999</v>
      </c>
      <c r="E45">
        <v>436</v>
      </c>
      <c r="F45">
        <v>436</v>
      </c>
      <c r="G45">
        <v>0</v>
      </c>
      <c r="H45">
        <v>5.1999999999999998E-2</v>
      </c>
      <c r="I45" t="s">
        <v>28</v>
      </c>
      <c r="J45">
        <v>2.9</v>
      </c>
      <c r="K45">
        <v>2.9335330000000002</v>
      </c>
      <c r="L45">
        <v>0</v>
      </c>
      <c r="M45">
        <v>107.7754</v>
      </c>
      <c r="N45">
        <v>1.8691040000000001</v>
      </c>
      <c r="O45">
        <v>68.669200000000004</v>
      </c>
      <c r="P45">
        <v>4.8026390000000001</v>
      </c>
      <c r="Q45">
        <v>176.44460000000001</v>
      </c>
      <c r="R45" s="1">
        <v>1.1569889999999999E-2</v>
      </c>
      <c r="S45">
        <v>0.42506709999999998</v>
      </c>
      <c r="T45" s="1">
        <v>6.088932E-3</v>
      </c>
      <c r="U45">
        <v>0.22370180000000001</v>
      </c>
      <c r="V45" s="1">
        <v>1.7658819999999999E-2</v>
      </c>
      <c r="W45">
        <v>0.64876900000000004</v>
      </c>
      <c r="X45" s="1">
        <v>1.155137E-2</v>
      </c>
      <c r="Y45">
        <v>0.42438690000000001</v>
      </c>
    </row>
    <row r="46" spans="1:25" x14ac:dyDescent="0.25">
      <c r="A46">
        <v>45</v>
      </c>
      <c r="B46" t="s">
        <v>71</v>
      </c>
      <c r="C46">
        <v>0.245</v>
      </c>
      <c r="D46">
        <v>0.99399999999999999</v>
      </c>
      <c r="E46">
        <v>6788.8</v>
      </c>
      <c r="F46">
        <v>6788.8</v>
      </c>
      <c r="G46">
        <v>0</v>
      </c>
      <c r="H46">
        <v>0.22500000000000001</v>
      </c>
      <c r="I46" t="s">
        <v>30</v>
      </c>
      <c r="J46">
        <v>51.5</v>
      </c>
      <c r="K46">
        <v>51.460619999999999</v>
      </c>
      <c r="L46">
        <v>0</v>
      </c>
      <c r="M46">
        <v>121.4235</v>
      </c>
      <c r="N46">
        <v>27.82302</v>
      </c>
      <c r="O46">
        <v>65.649600000000007</v>
      </c>
      <c r="P46">
        <v>79.283630000000002</v>
      </c>
      <c r="Q46">
        <v>187.07310000000001</v>
      </c>
      <c r="R46">
        <v>0.14131779999999999</v>
      </c>
      <c r="S46">
        <v>0.33344550000000001</v>
      </c>
      <c r="T46" s="1">
        <v>5.6292660000000001E-2</v>
      </c>
      <c r="U46">
        <v>0.1328249</v>
      </c>
      <c r="V46">
        <v>0.19761049999999999</v>
      </c>
      <c r="W46">
        <v>0.46627049999999998</v>
      </c>
      <c r="X46">
        <v>0.1688731</v>
      </c>
      <c r="Y46">
        <v>0.39846340000000002</v>
      </c>
    </row>
    <row r="47" spans="1:25" x14ac:dyDescent="0.25">
      <c r="A47">
        <v>46</v>
      </c>
      <c r="B47" t="s">
        <v>72</v>
      </c>
      <c r="C47">
        <v>0.873</v>
      </c>
      <c r="D47">
        <v>0.99399999999999999</v>
      </c>
      <c r="E47">
        <v>12980.3</v>
      </c>
      <c r="F47">
        <v>12980.3</v>
      </c>
      <c r="G47">
        <v>0</v>
      </c>
      <c r="H47">
        <v>0.12</v>
      </c>
      <c r="I47" t="s">
        <v>28</v>
      </c>
      <c r="J47">
        <v>126</v>
      </c>
      <c r="K47">
        <v>126.0325</v>
      </c>
      <c r="L47">
        <v>0</v>
      </c>
      <c r="M47">
        <v>155.53190000000001</v>
      </c>
      <c r="N47">
        <v>68.245379999999997</v>
      </c>
      <c r="O47">
        <v>84.21902</v>
      </c>
      <c r="P47">
        <v>194.27780000000001</v>
      </c>
      <c r="Q47">
        <v>239.7509</v>
      </c>
      <c r="R47">
        <v>0.38496999999999998</v>
      </c>
      <c r="S47">
        <v>0.47507680000000002</v>
      </c>
      <c r="T47">
        <v>0.17199710000000001</v>
      </c>
      <c r="U47">
        <v>0.212255</v>
      </c>
      <c r="V47">
        <v>0.55696710000000005</v>
      </c>
      <c r="W47">
        <v>0.6873319</v>
      </c>
      <c r="X47">
        <v>0.28270269999999997</v>
      </c>
      <c r="Y47">
        <v>0.34887259999999998</v>
      </c>
    </row>
    <row r="48" spans="1:25" x14ac:dyDescent="0.25">
      <c r="A48">
        <v>47</v>
      </c>
      <c r="B48" t="s">
        <v>73</v>
      </c>
      <c r="C48">
        <v>2.1120000000000001</v>
      </c>
      <c r="D48">
        <v>0.99399999999999999</v>
      </c>
      <c r="E48">
        <v>30633</v>
      </c>
      <c r="F48">
        <v>30633</v>
      </c>
      <c r="G48">
        <v>0</v>
      </c>
      <c r="H48">
        <v>0.11799999999999999</v>
      </c>
      <c r="I48" t="s">
        <v>28</v>
      </c>
      <c r="J48">
        <v>310.60000000000002</v>
      </c>
      <c r="K48">
        <v>310.61250000000001</v>
      </c>
      <c r="L48">
        <v>0</v>
      </c>
      <c r="M48">
        <v>162.42410000000001</v>
      </c>
      <c r="N48">
        <v>165.95349999999999</v>
      </c>
      <c r="O48">
        <v>86.779650000000004</v>
      </c>
      <c r="P48">
        <v>476.56599999999997</v>
      </c>
      <c r="Q48">
        <v>249.2037</v>
      </c>
      <c r="R48">
        <v>1.000794</v>
      </c>
      <c r="S48">
        <v>0.52333039999999997</v>
      </c>
      <c r="T48">
        <v>0.47873569999999999</v>
      </c>
      <c r="U48">
        <v>0.25033830000000001</v>
      </c>
      <c r="V48">
        <v>1.4795290000000001</v>
      </c>
      <c r="W48">
        <v>0.77366869999999999</v>
      </c>
      <c r="X48">
        <v>0.67648330000000001</v>
      </c>
      <c r="Y48">
        <v>0.35374359999999999</v>
      </c>
    </row>
    <row r="49" spans="1:25" x14ac:dyDescent="0.25">
      <c r="A49">
        <v>48</v>
      </c>
      <c r="B49" t="s">
        <v>74</v>
      </c>
      <c r="C49">
        <v>2.1999999999999999E-2</v>
      </c>
      <c r="D49">
        <v>0.99399999999999999</v>
      </c>
      <c r="E49">
        <v>1322.1</v>
      </c>
      <c r="F49">
        <v>1322.1</v>
      </c>
      <c r="G49">
        <v>0</v>
      </c>
      <c r="H49">
        <v>0.48699999999999999</v>
      </c>
      <c r="I49" t="s">
        <v>30</v>
      </c>
      <c r="J49">
        <v>6.3</v>
      </c>
      <c r="K49">
        <v>6.3125280000000004</v>
      </c>
      <c r="L49">
        <v>0</v>
      </c>
      <c r="M49">
        <v>76.482799999999997</v>
      </c>
      <c r="N49">
        <v>6.5571809999999999</v>
      </c>
      <c r="O49">
        <v>79.447029999999998</v>
      </c>
      <c r="P49">
        <v>12.8697</v>
      </c>
      <c r="Q49">
        <v>155.9298</v>
      </c>
      <c r="R49" s="1">
        <v>1.5909260000000001E-2</v>
      </c>
      <c r="S49">
        <v>0.19275719999999999</v>
      </c>
      <c r="T49" s="1">
        <v>1.0330779999999999E-2</v>
      </c>
      <c r="U49">
        <v>0.125168</v>
      </c>
      <c r="V49" s="1">
        <v>2.6240039999999999E-2</v>
      </c>
      <c r="W49">
        <v>0.31792520000000002</v>
      </c>
      <c r="X49" s="1">
        <v>2.5824039999999999E-2</v>
      </c>
      <c r="Y49">
        <v>0.31288490000000002</v>
      </c>
    </row>
    <row r="50" spans="1:25" x14ac:dyDescent="0.25">
      <c r="A50">
        <v>49</v>
      </c>
      <c r="B50" t="s">
        <v>75</v>
      </c>
      <c r="C50">
        <v>8.1000000000000003E-2</v>
      </c>
      <c r="D50">
        <v>0.99399999999999999</v>
      </c>
      <c r="E50">
        <v>1949.5</v>
      </c>
      <c r="F50">
        <v>1949.5</v>
      </c>
      <c r="G50">
        <v>0</v>
      </c>
      <c r="H50">
        <v>0.19500000000000001</v>
      </c>
      <c r="I50" t="s">
        <v>30</v>
      </c>
      <c r="J50">
        <v>20.100000000000001</v>
      </c>
      <c r="K50">
        <v>20.05228</v>
      </c>
      <c r="L50">
        <v>0</v>
      </c>
      <c r="M50">
        <v>164.76660000000001</v>
      </c>
      <c r="N50">
        <v>10.47203</v>
      </c>
      <c r="O50">
        <v>86.047129999999996</v>
      </c>
      <c r="P50">
        <v>30.52431</v>
      </c>
      <c r="Q50">
        <v>250.81370000000001</v>
      </c>
      <c r="R50" s="1">
        <v>5.8916280000000001E-2</v>
      </c>
      <c r="S50">
        <v>0.4841065</v>
      </c>
      <c r="T50" s="1">
        <v>2.5110270000000001E-2</v>
      </c>
      <c r="U50">
        <v>0.20632739999999999</v>
      </c>
      <c r="V50" s="1">
        <v>8.4026580000000003E-2</v>
      </c>
      <c r="W50">
        <v>0.69043399999999999</v>
      </c>
      <c r="X50" s="1">
        <v>3.9657039999999998E-2</v>
      </c>
      <c r="Y50">
        <v>0.32585609999999998</v>
      </c>
    </row>
    <row r="51" spans="1:25" x14ac:dyDescent="0.25">
      <c r="A51">
        <v>50</v>
      </c>
      <c r="B51" t="s">
        <v>76</v>
      </c>
      <c r="C51">
        <v>7.9000000000000001E-2</v>
      </c>
      <c r="D51">
        <v>0.99399999999999999</v>
      </c>
      <c r="E51">
        <v>2721.4</v>
      </c>
      <c r="F51">
        <v>2721.4</v>
      </c>
      <c r="G51">
        <v>0</v>
      </c>
      <c r="H51">
        <v>0.27900000000000003</v>
      </c>
      <c r="I51" t="s">
        <v>30</v>
      </c>
      <c r="J51">
        <v>23.3</v>
      </c>
      <c r="K51">
        <v>23.348929999999999</v>
      </c>
      <c r="L51">
        <v>0</v>
      </c>
      <c r="M51">
        <v>137.4331</v>
      </c>
      <c r="N51">
        <v>13.16826</v>
      </c>
      <c r="O51">
        <v>77.509100000000004</v>
      </c>
      <c r="P51">
        <v>36.517189999999999</v>
      </c>
      <c r="Q51">
        <v>214.94220000000001</v>
      </c>
      <c r="R51">
        <v>5.9561099999999999E-2</v>
      </c>
      <c r="S51">
        <v>0.35058</v>
      </c>
      <c r="T51" s="1">
        <v>2.1909749999999999E-2</v>
      </c>
      <c r="U51">
        <v>0.12896199999999999</v>
      </c>
      <c r="V51" s="1">
        <v>8.1470819999999999E-2</v>
      </c>
      <c r="W51">
        <v>0.47954180000000002</v>
      </c>
      <c r="X51" s="1">
        <v>5.4861720000000003E-2</v>
      </c>
      <c r="Y51">
        <v>0.32291920000000002</v>
      </c>
    </row>
    <row r="52" spans="1:25" x14ac:dyDescent="0.25">
      <c r="A52">
        <v>51</v>
      </c>
      <c r="B52" t="s">
        <v>77</v>
      </c>
      <c r="C52">
        <v>0.152</v>
      </c>
      <c r="D52">
        <v>0.99399999999999999</v>
      </c>
      <c r="E52">
        <v>2297.5</v>
      </c>
      <c r="F52">
        <v>2297.5</v>
      </c>
      <c r="G52">
        <v>0</v>
      </c>
      <c r="H52">
        <v>0.122</v>
      </c>
      <c r="I52" t="s">
        <v>28</v>
      </c>
      <c r="J52">
        <v>20.9</v>
      </c>
      <c r="K52">
        <v>20.90663</v>
      </c>
      <c r="L52">
        <v>0</v>
      </c>
      <c r="M52">
        <v>145.76220000000001</v>
      </c>
      <c r="N52">
        <v>11.64814</v>
      </c>
      <c r="O52">
        <v>81.211519999999993</v>
      </c>
      <c r="P52">
        <v>32.554769999999998</v>
      </c>
      <c r="Q52">
        <v>226.97370000000001</v>
      </c>
      <c r="R52" s="1">
        <v>6.4486050000000003E-2</v>
      </c>
      <c r="S52">
        <v>0.44960040000000001</v>
      </c>
      <c r="T52" s="1">
        <v>2.9077309999999999E-2</v>
      </c>
      <c r="U52">
        <v>0.20272870000000001</v>
      </c>
      <c r="V52" s="1">
        <v>9.3563359999999998E-2</v>
      </c>
      <c r="W52">
        <v>0.65232900000000005</v>
      </c>
      <c r="X52" s="1">
        <v>4.9946890000000001E-2</v>
      </c>
      <c r="Y52">
        <v>0.3482325</v>
      </c>
    </row>
    <row r="53" spans="1:25" x14ac:dyDescent="0.25">
      <c r="A53">
        <v>52</v>
      </c>
      <c r="B53" t="s">
        <v>78</v>
      </c>
      <c r="C53">
        <v>0.67100000000000004</v>
      </c>
      <c r="D53">
        <v>0.99399999999999999</v>
      </c>
      <c r="E53">
        <v>50580.5</v>
      </c>
      <c r="F53">
        <v>50580.5</v>
      </c>
      <c r="G53">
        <v>0</v>
      </c>
      <c r="H53">
        <v>0.61099999999999999</v>
      </c>
      <c r="I53" t="s">
        <v>30</v>
      </c>
      <c r="J53">
        <v>815.3</v>
      </c>
      <c r="K53">
        <v>815.28700000000003</v>
      </c>
      <c r="L53">
        <v>0</v>
      </c>
      <c r="M53">
        <v>258.19540000000001</v>
      </c>
      <c r="N53">
        <v>387.87939999999998</v>
      </c>
      <c r="O53">
        <v>122.8386</v>
      </c>
      <c r="P53">
        <v>1203.1669999999999</v>
      </c>
      <c r="Q53">
        <v>381.03399999999999</v>
      </c>
      <c r="R53">
        <v>1.171478</v>
      </c>
      <c r="S53">
        <v>0.37099860000000001</v>
      </c>
      <c r="T53">
        <v>0.28557339999999998</v>
      </c>
      <c r="U53" s="1">
        <v>9.043901E-2</v>
      </c>
      <c r="V53">
        <v>1.4570510000000001</v>
      </c>
      <c r="W53">
        <v>0.4614374</v>
      </c>
      <c r="X53">
        <v>1.3561829999999999</v>
      </c>
      <c r="Y53">
        <v>0.42949320000000002</v>
      </c>
    </row>
    <row r="54" spans="1:25" x14ac:dyDescent="0.25">
      <c r="A54">
        <v>53</v>
      </c>
      <c r="B54" t="s">
        <v>79</v>
      </c>
      <c r="C54">
        <v>5.3999999999999999E-2</v>
      </c>
      <c r="D54">
        <v>0.99399999999999999</v>
      </c>
      <c r="E54">
        <v>1473.2</v>
      </c>
      <c r="F54">
        <v>1473.2</v>
      </c>
      <c r="G54">
        <v>0</v>
      </c>
      <c r="H54">
        <v>0.221</v>
      </c>
      <c r="I54" t="s">
        <v>30</v>
      </c>
      <c r="J54">
        <v>13.6</v>
      </c>
      <c r="K54">
        <v>13.60094</v>
      </c>
      <c r="L54">
        <v>0</v>
      </c>
      <c r="M54">
        <v>147.886</v>
      </c>
      <c r="N54">
        <v>7.2312269999999996</v>
      </c>
      <c r="O54">
        <v>78.626710000000003</v>
      </c>
      <c r="P54">
        <v>20.832170000000001</v>
      </c>
      <c r="Q54">
        <v>226.5127</v>
      </c>
      <c r="R54" s="1">
        <v>3.6257589999999999E-2</v>
      </c>
      <c r="S54">
        <v>0.3942367</v>
      </c>
      <c r="T54" s="1">
        <v>1.3494870000000001E-2</v>
      </c>
      <c r="U54">
        <v>0.14673259999999999</v>
      </c>
      <c r="V54" s="1">
        <v>4.9752440000000002E-2</v>
      </c>
      <c r="W54">
        <v>0.54096920000000004</v>
      </c>
      <c r="X54" s="1">
        <v>3.0154130000000001E-2</v>
      </c>
      <c r="Y54">
        <v>0.32787240000000001</v>
      </c>
    </row>
    <row r="55" spans="1:25" x14ac:dyDescent="0.25">
      <c r="A55">
        <v>54</v>
      </c>
      <c r="B55" t="s">
        <v>80</v>
      </c>
      <c r="C55">
        <v>1.4E-2</v>
      </c>
      <c r="D55">
        <v>0.99399999999999999</v>
      </c>
      <c r="E55">
        <v>439.6</v>
      </c>
      <c r="F55">
        <v>439.6</v>
      </c>
      <c r="G55">
        <v>0</v>
      </c>
      <c r="H55">
        <v>0.254</v>
      </c>
      <c r="I55" t="s">
        <v>30</v>
      </c>
      <c r="J55">
        <v>4.2</v>
      </c>
      <c r="K55">
        <v>4.1910689999999997</v>
      </c>
      <c r="L55">
        <v>0</v>
      </c>
      <c r="M55">
        <v>152.7123</v>
      </c>
      <c r="N55">
        <v>2.1823760000000001</v>
      </c>
      <c r="O55">
        <v>79.520449999999997</v>
      </c>
      <c r="P55">
        <v>6.3734479999999998</v>
      </c>
      <c r="Q55">
        <v>232.2329</v>
      </c>
      <c r="R55" s="1">
        <v>1.1028039999999999E-2</v>
      </c>
      <c r="S55">
        <v>0.40183479999999999</v>
      </c>
      <c r="T55">
        <v>4.0013000000000002E-3</v>
      </c>
      <c r="U55">
        <v>0.1457976</v>
      </c>
      <c r="V55" s="1">
        <v>1.502934E-2</v>
      </c>
      <c r="W55">
        <v>0.54763220000000001</v>
      </c>
      <c r="X55" s="1">
        <v>8.8584470000000002E-3</v>
      </c>
      <c r="Y55">
        <v>0.32278020000000002</v>
      </c>
    </row>
    <row r="56" spans="1:25" x14ac:dyDescent="0.25">
      <c r="A56">
        <v>55</v>
      </c>
      <c r="B56" t="s">
        <v>81</v>
      </c>
      <c r="C56">
        <v>9.1999999999999998E-2</v>
      </c>
      <c r="D56">
        <v>0.99399999999999999</v>
      </c>
      <c r="E56">
        <v>898.6</v>
      </c>
      <c r="F56">
        <v>898.6</v>
      </c>
      <c r="G56">
        <v>0</v>
      </c>
      <c r="H56">
        <v>7.9000000000000001E-2</v>
      </c>
      <c r="I56" t="s">
        <v>28</v>
      </c>
      <c r="J56">
        <v>8.6999999999999993</v>
      </c>
      <c r="K56">
        <v>8.6610180000000003</v>
      </c>
      <c r="L56">
        <v>0</v>
      </c>
      <c r="M56">
        <v>154.39439999999999</v>
      </c>
      <c r="N56">
        <v>4.8022499999999999</v>
      </c>
      <c r="O56">
        <v>85.6066</v>
      </c>
      <c r="P56">
        <v>13.46327</v>
      </c>
      <c r="Q56">
        <v>240.001</v>
      </c>
      <c r="R56" s="1">
        <v>3.0282320000000001E-2</v>
      </c>
      <c r="S56">
        <v>0.53982330000000001</v>
      </c>
      <c r="T56" s="1">
        <v>1.5182930000000001E-2</v>
      </c>
      <c r="U56">
        <v>0.27065630000000002</v>
      </c>
      <c r="V56" s="1">
        <v>4.5465249999999999E-2</v>
      </c>
      <c r="W56">
        <v>0.81047950000000002</v>
      </c>
      <c r="X56" s="1">
        <v>2.0561820000000001E-2</v>
      </c>
      <c r="Y56">
        <v>0.36654219999999998</v>
      </c>
    </row>
    <row r="57" spans="1:25" x14ac:dyDescent="0.25">
      <c r="A57">
        <v>56</v>
      </c>
      <c r="B57" t="s">
        <v>82</v>
      </c>
      <c r="C57">
        <v>2.5000000000000001E-2</v>
      </c>
      <c r="D57">
        <v>0.99399999999999999</v>
      </c>
      <c r="E57">
        <v>142.19999999999999</v>
      </c>
      <c r="F57">
        <v>142.19999999999999</v>
      </c>
      <c r="G57">
        <v>0</v>
      </c>
      <c r="H57">
        <v>4.5999999999999999E-2</v>
      </c>
      <c r="I57" t="s">
        <v>28</v>
      </c>
      <c r="J57">
        <v>1.5</v>
      </c>
      <c r="K57">
        <v>1.4608989999999999</v>
      </c>
      <c r="L57">
        <v>0</v>
      </c>
      <c r="M57">
        <v>164.57079999999999</v>
      </c>
      <c r="N57">
        <v>0.82594109999999998</v>
      </c>
      <c r="O57">
        <v>93.042590000000004</v>
      </c>
      <c r="P57">
        <v>2.2868409999999999</v>
      </c>
      <c r="Q57">
        <v>257.61349999999999</v>
      </c>
      <c r="R57" s="1">
        <v>6.4586699999999997E-3</v>
      </c>
      <c r="S57">
        <v>0.72757159999999999</v>
      </c>
      <c r="T57" s="1">
        <v>3.7524289999999998E-3</v>
      </c>
      <c r="U57">
        <v>0.42271249999999999</v>
      </c>
      <c r="V57">
        <v>1.0211100000000001E-2</v>
      </c>
      <c r="W57">
        <v>1.1502840000000001</v>
      </c>
      <c r="X57" s="1">
        <v>3.725814E-3</v>
      </c>
      <c r="Y57">
        <v>0.41971439999999999</v>
      </c>
    </row>
    <row r="58" spans="1:25" x14ac:dyDescent="0.25">
      <c r="A58">
        <v>57</v>
      </c>
      <c r="B58" t="s">
        <v>83</v>
      </c>
      <c r="C58">
        <v>5.8000000000000003E-2</v>
      </c>
      <c r="D58">
        <v>0.99399999999999999</v>
      </c>
      <c r="E58">
        <v>359.4</v>
      </c>
      <c r="F58">
        <v>359.4</v>
      </c>
      <c r="G58">
        <v>0</v>
      </c>
      <c r="H58">
        <v>0.05</v>
      </c>
      <c r="I58" t="s">
        <v>28</v>
      </c>
      <c r="J58">
        <v>2.8</v>
      </c>
      <c r="K58">
        <v>2.7760289999999999</v>
      </c>
      <c r="L58">
        <v>0</v>
      </c>
      <c r="M58">
        <v>123.7433</v>
      </c>
      <c r="N58">
        <v>1.740267</v>
      </c>
      <c r="O58">
        <v>77.573549999999997</v>
      </c>
      <c r="P58">
        <v>4.5162969999999998</v>
      </c>
      <c r="Q58">
        <v>201.3169</v>
      </c>
      <c r="R58" s="1">
        <v>1.179881E-2</v>
      </c>
      <c r="S58">
        <v>0.52593990000000002</v>
      </c>
      <c r="T58" s="1">
        <v>6.6857549999999998E-3</v>
      </c>
      <c r="U58">
        <v>0.29802190000000001</v>
      </c>
      <c r="V58" s="1">
        <v>1.8484569999999999E-2</v>
      </c>
      <c r="W58">
        <v>0.82396159999999996</v>
      </c>
      <c r="X58" s="1">
        <v>9.5039640000000002E-3</v>
      </c>
      <c r="Y58">
        <v>0.42364540000000001</v>
      </c>
    </row>
    <row r="59" spans="1:25" x14ac:dyDescent="0.25">
      <c r="A59">
        <v>58</v>
      </c>
      <c r="B59" t="s">
        <v>84</v>
      </c>
      <c r="C59">
        <v>1.7000000000000001E-2</v>
      </c>
      <c r="D59">
        <v>0.99399999999999999</v>
      </c>
      <c r="E59">
        <v>99.8</v>
      </c>
      <c r="F59">
        <v>99.8</v>
      </c>
      <c r="G59">
        <v>0</v>
      </c>
      <c r="H59">
        <v>4.8000000000000001E-2</v>
      </c>
      <c r="I59" t="s">
        <v>28</v>
      </c>
      <c r="J59">
        <v>1.4</v>
      </c>
      <c r="K59">
        <v>1.413826</v>
      </c>
      <c r="L59">
        <v>0</v>
      </c>
      <c r="M59">
        <v>227</v>
      </c>
      <c r="N59">
        <v>0.7411683</v>
      </c>
      <c r="O59">
        <v>119</v>
      </c>
      <c r="P59">
        <v>2.1549939999999999</v>
      </c>
      <c r="Q59">
        <v>346</v>
      </c>
      <c r="R59" s="1">
        <v>6.3777670000000003E-3</v>
      </c>
      <c r="S59">
        <v>1.023997</v>
      </c>
      <c r="T59" s="1">
        <v>3.7992669999999998E-3</v>
      </c>
      <c r="U59">
        <v>0.61000010000000005</v>
      </c>
      <c r="V59" s="1">
        <v>1.017703E-2</v>
      </c>
      <c r="W59">
        <v>1.6339969999999999</v>
      </c>
      <c r="X59" s="1">
        <v>2.4913230000000001E-3</v>
      </c>
      <c r="Y59">
        <v>0.4</v>
      </c>
    </row>
    <row r="60" spans="1:25" x14ac:dyDescent="0.25">
      <c r="A60">
        <v>59</v>
      </c>
      <c r="B60" t="s">
        <v>85</v>
      </c>
      <c r="C60">
        <v>3.2000000000000001E-2</v>
      </c>
      <c r="D60">
        <v>0.99399999999999999</v>
      </c>
      <c r="E60">
        <v>323.8</v>
      </c>
      <c r="F60">
        <v>323.8</v>
      </c>
      <c r="G60">
        <v>0</v>
      </c>
      <c r="H60">
        <v>8.2000000000000003E-2</v>
      </c>
      <c r="I60" t="s">
        <v>28</v>
      </c>
      <c r="J60">
        <v>2.2999999999999998</v>
      </c>
      <c r="K60">
        <v>2.2518050000000001</v>
      </c>
      <c r="L60">
        <v>0</v>
      </c>
      <c r="M60">
        <v>111.39660000000001</v>
      </c>
      <c r="N60">
        <v>1.514278</v>
      </c>
      <c r="O60">
        <v>74.911230000000003</v>
      </c>
      <c r="P60">
        <v>3.7660830000000001</v>
      </c>
      <c r="Q60">
        <v>186.30779999999999</v>
      </c>
      <c r="R60" s="1">
        <v>7.7129570000000003E-3</v>
      </c>
      <c r="S60">
        <v>0.38155939999999999</v>
      </c>
      <c r="T60" s="1">
        <v>4.0080699999999999E-3</v>
      </c>
      <c r="U60">
        <v>0.19827890000000001</v>
      </c>
      <c r="V60" s="1">
        <v>1.172102E-2</v>
      </c>
      <c r="W60">
        <v>0.57983830000000003</v>
      </c>
      <c r="X60" s="1">
        <v>7.631489E-3</v>
      </c>
      <c r="Y60">
        <v>0.37752920000000001</v>
      </c>
    </row>
    <row r="61" spans="1:25" x14ac:dyDescent="0.25">
      <c r="A61">
        <v>60</v>
      </c>
      <c r="B61" t="s">
        <v>86</v>
      </c>
      <c r="C61">
        <v>0.22500000000000001</v>
      </c>
      <c r="D61">
        <v>0.99399999999999999</v>
      </c>
      <c r="E61">
        <v>9667</v>
      </c>
      <c r="F61">
        <v>9667</v>
      </c>
      <c r="G61">
        <v>0</v>
      </c>
      <c r="H61">
        <v>0.34799999999999998</v>
      </c>
      <c r="I61" t="s">
        <v>30</v>
      </c>
      <c r="J61">
        <v>190.8</v>
      </c>
      <c r="K61">
        <v>190.77789999999999</v>
      </c>
      <c r="L61">
        <v>0</v>
      </c>
      <c r="M61">
        <v>316.12380000000002</v>
      </c>
      <c r="N61">
        <v>49.113329999999998</v>
      </c>
      <c r="O61">
        <v>81.38203</v>
      </c>
      <c r="P61">
        <v>239.8912</v>
      </c>
      <c r="Q61">
        <v>397.50580000000002</v>
      </c>
      <c r="R61">
        <v>0.46215089999999998</v>
      </c>
      <c r="S61">
        <v>0.76579580000000003</v>
      </c>
      <c r="T61" s="1">
        <v>9.3508030000000006E-2</v>
      </c>
      <c r="U61">
        <v>0.15494520000000001</v>
      </c>
      <c r="V61">
        <v>0.55565880000000001</v>
      </c>
      <c r="W61">
        <v>0.92074080000000003</v>
      </c>
      <c r="X61">
        <v>0.22214059999999999</v>
      </c>
      <c r="Y61">
        <v>0.36809269999999999</v>
      </c>
    </row>
    <row r="62" spans="1:25" x14ac:dyDescent="0.25">
      <c r="A62">
        <v>61</v>
      </c>
      <c r="B62" t="s">
        <v>87</v>
      </c>
      <c r="C62">
        <v>0.10100000000000001</v>
      </c>
      <c r="D62">
        <v>0.99399999999999999</v>
      </c>
      <c r="E62">
        <v>6824.8</v>
      </c>
      <c r="F62">
        <v>6824.8</v>
      </c>
      <c r="G62">
        <v>0</v>
      </c>
      <c r="H62">
        <v>0.54800000000000004</v>
      </c>
      <c r="I62" t="s">
        <v>30</v>
      </c>
      <c r="J62">
        <v>123.3</v>
      </c>
      <c r="K62">
        <v>123.34869999999999</v>
      </c>
      <c r="L62">
        <v>0</v>
      </c>
      <c r="M62">
        <v>289.51060000000001</v>
      </c>
      <c r="N62">
        <v>33.719909999999999</v>
      </c>
      <c r="O62">
        <v>79.14367</v>
      </c>
      <c r="P62">
        <v>157.0686</v>
      </c>
      <c r="Q62">
        <v>368.65429999999998</v>
      </c>
      <c r="R62">
        <v>0.28874139999999998</v>
      </c>
      <c r="S62">
        <v>0.67770209999999997</v>
      </c>
      <c r="T62" s="1">
        <v>5.5454730000000001E-2</v>
      </c>
      <c r="U62">
        <v>0.1301572</v>
      </c>
      <c r="V62">
        <v>0.3441961</v>
      </c>
      <c r="W62">
        <v>0.8078592</v>
      </c>
      <c r="X62">
        <v>0.16207920000000001</v>
      </c>
      <c r="Y62">
        <v>0.38041449999999999</v>
      </c>
    </row>
    <row r="63" spans="1:25" x14ac:dyDescent="0.25">
      <c r="A63">
        <v>62</v>
      </c>
      <c r="B63" t="s">
        <v>88</v>
      </c>
      <c r="C63">
        <v>0.48299999999999998</v>
      </c>
      <c r="D63">
        <v>0.99399999999999999</v>
      </c>
      <c r="E63">
        <v>34150.6</v>
      </c>
      <c r="F63">
        <v>34150.5</v>
      </c>
      <c r="G63">
        <v>0</v>
      </c>
      <c r="H63">
        <v>0.57299999999999995</v>
      </c>
      <c r="I63" t="s">
        <v>30</v>
      </c>
      <c r="J63">
        <v>603.6</v>
      </c>
      <c r="K63">
        <v>603.59169999999995</v>
      </c>
      <c r="L63">
        <v>0</v>
      </c>
      <c r="M63">
        <v>283.11759999999998</v>
      </c>
      <c r="N63">
        <v>142.88130000000001</v>
      </c>
      <c r="O63">
        <v>67.019170000000003</v>
      </c>
      <c r="P63">
        <v>746.47289999999998</v>
      </c>
      <c r="Q63">
        <v>350.13670000000002</v>
      </c>
      <c r="R63">
        <v>0.97640870000000002</v>
      </c>
      <c r="S63">
        <v>0.45798919999999999</v>
      </c>
      <c r="T63">
        <v>0.1250395</v>
      </c>
      <c r="U63" s="1">
        <v>5.8650389999999997E-2</v>
      </c>
      <c r="V63">
        <v>1.101448</v>
      </c>
      <c r="W63">
        <v>0.51663959999999998</v>
      </c>
      <c r="X63">
        <v>0.78562180000000004</v>
      </c>
      <c r="Y63">
        <v>0.36849969999999999</v>
      </c>
    </row>
    <row r="64" spans="1:25" x14ac:dyDescent="0.25">
      <c r="A64">
        <v>63</v>
      </c>
      <c r="B64" t="s">
        <v>89</v>
      </c>
      <c r="C64">
        <v>0.50700000000000001</v>
      </c>
      <c r="D64">
        <v>0.99399999999999999</v>
      </c>
      <c r="E64">
        <v>32987.4</v>
      </c>
      <c r="F64">
        <v>32987.4</v>
      </c>
      <c r="G64">
        <v>0</v>
      </c>
      <c r="H64">
        <v>0.52700000000000002</v>
      </c>
      <c r="I64" t="s">
        <v>30</v>
      </c>
      <c r="J64">
        <v>629.29999999999995</v>
      </c>
      <c r="K64">
        <v>629.34389999999996</v>
      </c>
      <c r="L64">
        <v>0</v>
      </c>
      <c r="M64">
        <v>305.60539999999997</v>
      </c>
      <c r="N64">
        <v>168.76660000000001</v>
      </c>
      <c r="O64">
        <v>81.951970000000003</v>
      </c>
      <c r="P64">
        <v>798.1105</v>
      </c>
      <c r="Q64">
        <v>387.5573</v>
      </c>
      <c r="R64">
        <v>1.1758219999999999</v>
      </c>
      <c r="S64">
        <v>0.57097160000000002</v>
      </c>
      <c r="T64">
        <v>0.19353509999999999</v>
      </c>
      <c r="U64">
        <v>9.3979400000000005E-2</v>
      </c>
      <c r="V64">
        <v>1.3693569999999999</v>
      </c>
      <c r="W64">
        <v>0.66495079999999995</v>
      </c>
      <c r="X64">
        <v>0.79542889999999999</v>
      </c>
      <c r="Y64">
        <v>0.38625520000000002</v>
      </c>
    </row>
    <row r="65" spans="1:25" x14ac:dyDescent="0.25">
      <c r="A65">
        <v>64</v>
      </c>
      <c r="B65" t="s">
        <v>90</v>
      </c>
      <c r="C65">
        <v>2.1999999999999999E-2</v>
      </c>
      <c r="D65">
        <v>0.99399999999999999</v>
      </c>
      <c r="E65">
        <v>125.7</v>
      </c>
      <c r="F65">
        <v>125.7</v>
      </c>
      <c r="G65">
        <v>0</v>
      </c>
      <c r="H65">
        <v>4.5999999999999999E-2</v>
      </c>
      <c r="I65" t="s">
        <v>28</v>
      </c>
      <c r="J65">
        <v>1</v>
      </c>
      <c r="K65">
        <v>1.0235620000000001</v>
      </c>
      <c r="L65">
        <v>0</v>
      </c>
      <c r="M65">
        <v>130.4776</v>
      </c>
      <c r="N65">
        <v>0.61869030000000003</v>
      </c>
      <c r="O65">
        <v>78.866969999999995</v>
      </c>
      <c r="P65">
        <v>1.642252</v>
      </c>
      <c r="Q65">
        <v>209.34460000000001</v>
      </c>
      <c r="R65" s="1">
        <v>4.4376889999999999E-3</v>
      </c>
      <c r="S65">
        <v>0.56569029999999998</v>
      </c>
      <c r="T65" s="1">
        <v>2.5137089999999998E-3</v>
      </c>
      <c r="U65">
        <v>0.32043270000000001</v>
      </c>
      <c r="V65" s="1">
        <v>6.9513980000000001E-3</v>
      </c>
      <c r="W65">
        <v>0.88612299999999999</v>
      </c>
      <c r="X65" s="1">
        <v>3.377007E-3</v>
      </c>
      <c r="Y65">
        <v>0.4304808</v>
      </c>
    </row>
    <row r="66" spans="1:25" x14ac:dyDescent="0.25">
      <c r="A66">
        <v>65</v>
      </c>
      <c r="B66" t="s">
        <v>91</v>
      </c>
      <c r="C66">
        <v>6.4000000000000001E-2</v>
      </c>
      <c r="D66">
        <v>0.99399999999999999</v>
      </c>
      <c r="E66">
        <v>502.5</v>
      </c>
      <c r="F66">
        <v>502.5</v>
      </c>
      <c r="G66">
        <v>0</v>
      </c>
      <c r="H66">
        <v>6.4000000000000001E-2</v>
      </c>
      <c r="I66" t="s">
        <v>28</v>
      </c>
      <c r="J66">
        <v>5.5</v>
      </c>
      <c r="K66">
        <v>5.4977819999999999</v>
      </c>
      <c r="L66">
        <v>0</v>
      </c>
      <c r="M66">
        <v>175.2439</v>
      </c>
      <c r="N66">
        <v>3.0241289999999998</v>
      </c>
      <c r="O66">
        <v>96.395259999999993</v>
      </c>
      <c r="P66">
        <v>8.5219090000000008</v>
      </c>
      <c r="Q66">
        <v>271.63909999999998</v>
      </c>
      <c r="R66" s="1">
        <v>2.3274949999999999E-2</v>
      </c>
      <c r="S66">
        <v>0.74189780000000005</v>
      </c>
      <c r="T66">
        <v>1.3250700000000001E-2</v>
      </c>
      <c r="U66">
        <v>0.4223711</v>
      </c>
      <c r="V66" s="1">
        <v>3.6525639999999998E-2</v>
      </c>
      <c r="W66">
        <v>1.164269</v>
      </c>
      <c r="X66" s="1">
        <v>1.262745E-2</v>
      </c>
      <c r="Y66">
        <v>0.40250469999999999</v>
      </c>
    </row>
    <row r="67" spans="1:25" x14ac:dyDescent="0.25">
      <c r="A67">
        <v>66</v>
      </c>
      <c r="B67" t="s">
        <v>92</v>
      </c>
      <c r="C67">
        <v>1.089</v>
      </c>
      <c r="D67">
        <v>0.99399999999999999</v>
      </c>
      <c r="E67">
        <v>54417.2</v>
      </c>
      <c r="F67">
        <v>54417.2</v>
      </c>
      <c r="G67">
        <v>0</v>
      </c>
      <c r="H67">
        <v>0.40500000000000003</v>
      </c>
      <c r="I67" t="s">
        <v>30</v>
      </c>
      <c r="J67">
        <v>777.3</v>
      </c>
      <c r="K67">
        <v>777.29139999999995</v>
      </c>
      <c r="L67">
        <v>0</v>
      </c>
      <c r="M67">
        <v>228.80680000000001</v>
      </c>
      <c r="N67">
        <v>272.29599999999999</v>
      </c>
      <c r="O67">
        <v>80.154210000000006</v>
      </c>
      <c r="P67">
        <v>1049.588</v>
      </c>
      <c r="Q67">
        <v>308.96120000000002</v>
      </c>
      <c r="R67">
        <v>1.880198</v>
      </c>
      <c r="S67">
        <v>0.55346329999999999</v>
      </c>
      <c r="T67">
        <v>0.4886355</v>
      </c>
      <c r="U67">
        <v>0.14383679999999999</v>
      </c>
      <c r="V67">
        <v>2.3688340000000001</v>
      </c>
      <c r="W67">
        <v>0.69730000000000003</v>
      </c>
      <c r="X67">
        <v>1.2475719999999999</v>
      </c>
      <c r="Y67">
        <v>0.36724069999999998</v>
      </c>
    </row>
    <row r="68" spans="1:25" x14ac:dyDescent="0.25">
      <c r="A68">
        <v>67</v>
      </c>
      <c r="B68" t="s">
        <v>93</v>
      </c>
      <c r="C68">
        <v>0.84199999999999997</v>
      </c>
      <c r="D68">
        <v>0.99399999999999999</v>
      </c>
      <c r="E68">
        <v>60286.1</v>
      </c>
      <c r="F68">
        <v>60286.1</v>
      </c>
      <c r="G68">
        <v>0</v>
      </c>
      <c r="H68">
        <v>0.57999999999999996</v>
      </c>
      <c r="I68" t="s">
        <v>30</v>
      </c>
      <c r="J68">
        <v>789.8</v>
      </c>
      <c r="K68">
        <v>789.75059999999996</v>
      </c>
      <c r="L68">
        <v>0</v>
      </c>
      <c r="M68">
        <v>209.84280000000001</v>
      </c>
      <c r="N68">
        <v>297.17669999999998</v>
      </c>
      <c r="O68">
        <v>78.962159999999997</v>
      </c>
      <c r="P68">
        <v>1086.9280000000001</v>
      </c>
      <c r="Q68">
        <v>288.80520000000001</v>
      </c>
      <c r="R68">
        <v>1.8513930000000001</v>
      </c>
      <c r="S68">
        <v>0.49192950000000002</v>
      </c>
      <c r="T68">
        <v>0.47936129999999999</v>
      </c>
      <c r="U68">
        <v>0.12737000000000001</v>
      </c>
      <c r="V68">
        <v>2.3307549999999999</v>
      </c>
      <c r="W68">
        <v>0.61929970000000001</v>
      </c>
      <c r="X68">
        <v>1.412488</v>
      </c>
      <c r="Y68">
        <v>0.37530910000000001</v>
      </c>
    </row>
  </sheetData>
  <sortState ref="A2:Z68">
    <sortCondition ref="B2:B6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workbookViewId="0">
      <pane xSplit="2" ySplit="1" topLeftCell="H2" activePane="bottomRight" state="frozen"/>
      <selection pane="topRight" activeCell="C1" sqref="C1"/>
      <selection pane="bottomLeft" activeCell="A2" sqref="A2"/>
      <selection pane="bottomRight" activeCell="X1" sqref="X1:Y1048576"/>
    </sheetView>
  </sheetViews>
  <sheetFormatPr defaultRowHeight="15" x14ac:dyDescent="0.25"/>
  <cols>
    <col min="1" max="1" width="12.7109375" bestFit="1" customWidth="1"/>
    <col min="2" max="2" width="7.5703125" bestFit="1" customWidth="1"/>
    <col min="3" max="3" width="23.5703125" bestFit="1" customWidth="1"/>
    <col min="4" max="4" width="20.85546875" bestFit="1" customWidth="1"/>
    <col min="5" max="5" width="19.85546875" bestFit="1" customWidth="1"/>
    <col min="6" max="6" width="22.28515625" style="4" bestFit="1" customWidth="1"/>
    <col min="7" max="7" width="10.7109375" bestFit="1" customWidth="1"/>
    <col min="8" max="8" width="8.140625" bestFit="1" customWidth="1"/>
    <col min="9" max="9" width="17.28515625" style="4" bestFit="1" customWidth="1"/>
    <col min="10" max="10" width="30.28515625" style="2" bestFit="1" customWidth="1"/>
    <col min="11" max="11" width="27.5703125" style="2" bestFit="1" customWidth="1"/>
    <col min="12" max="12" width="32" style="2" customWidth="1"/>
    <col min="13" max="13" width="29.42578125" style="4" bestFit="1" customWidth="1"/>
    <col min="14" max="15" width="24.85546875" style="2" bestFit="1" customWidth="1"/>
    <col min="16" max="16" width="32" style="2" customWidth="1"/>
    <col min="17" max="17" width="29.42578125" style="4" bestFit="1" customWidth="1"/>
    <col min="18" max="18" width="31.140625" style="2" bestFit="1" customWidth="1"/>
    <col min="19" max="19" width="28.42578125" style="2" bestFit="1" customWidth="1"/>
    <col min="20" max="20" width="32" style="2" customWidth="1"/>
    <col min="21" max="21" width="30.42578125" style="4" bestFit="1" customWidth="1"/>
    <col min="22" max="22" width="22.28515625" bestFit="1" customWidth="1"/>
    <col min="23" max="23" width="19.5703125" bestFit="1" customWidth="1"/>
    <col min="24" max="24" width="32" style="2" customWidth="1"/>
    <col min="25" max="25" width="30.42578125" style="4" bestFit="1" customWidth="1"/>
  </cols>
  <sheetData>
    <row r="1" spans="1:25" x14ac:dyDescent="0.25">
      <c r="A1" t="s">
        <v>1</v>
      </c>
      <c r="B1" s="2" t="s">
        <v>94</v>
      </c>
      <c r="C1" t="s">
        <v>96</v>
      </c>
      <c r="D1" t="s">
        <v>97</v>
      </c>
      <c r="E1" t="s">
        <v>95</v>
      </c>
      <c r="F1" s="4" t="s">
        <v>98</v>
      </c>
      <c r="G1" t="s">
        <v>99</v>
      </c>
      <c r="H1" t="s">
        <v>100</v>
      </c>
      <c r="I1" s="4" t="s">
        <v>101</v>
      </c>
      <c r="J1" s="2" t="s">
        <v>102</v>
      </c>
      <c r="K1" s="2" t="s">
        <v>103</v>
      </c>
      <c r="L1" s="2" t="s">
        <v>104</v>
      </c>
      <c r="M1" t="s">
        <v>105</v>
      </c>
      <c r="N1" s="2" t="s">
        <v>106</v>
      </c>
      <c r="O1" s="2" t="s">
        <v>107</v>
      </c>
      <c r="P1" s="2" t="s">
        <v>108</v>
      </c>
      <c r="Q1" t="s">
        <v>109</v>
      </c>
      <c r="R1" s="2" t="s">
        <v>110</v>
      </c>
      <c r="S1" s="2" t="s">
        <v>111</v>
      </c>
      <c r="T1" s="2" t="s">
        <v>112</v>
      </c>
      <c r="U1" t="s">
        <v>113</v>
      </c>
      <c r="V1" t="s">
        <v>114</v>
      </c>
      <c r="W1" t="s">
        <v>115</v>
      </c>
      <c r="X1" s="2" t="s">
        <v>116</v>
      </c>
      <c r="Y1" t="s">
        <v>117</v>
      </c>
    </row>
    <row r="2" spans="1:25" x14ac:dyDescent="0.25">
      <c r="A2" t="s">
        <v>25</v>
      </c>
      <c r="B2" s="3">
        <v>1</v>
      </c>
      <c r="C2" s="3">
        <v>14482.6</v>
      </c>
      <c r="D2">
        <v>8017.4</v>
      </c>
      <c r="E2">
        <f xml:space="preserve"> C2 - D2</f>
        <v>6465.2000000000007</v>
      </c>
      <c r="F2" s="4">
        <f xml:space="preserve"> E2 / C2 * 100</f>
        <v>44.641155593608886</v>
      </c>
      <c r="G2">
        <v>0.26500000000000001</v>
      </c>
      <c r="H2">
        <v>0.14699999999999999</v>
      </c>
      <c r="I2" s="4">
        <f xml:space="preserve"> ((G2 - H2) / G2) * 100</f>
        <v>44.528301886792462</v>
      </c>
      <c r="J2" s="2">
        <v>239.4931</v>
      </c>
      <c r="K2" s="2">
        <v>90.364879999999999</v>
      </c>
      <c r="L2" s="2">
        <f xml:space="preserve"> J2 - K2</f>
        <v>149.12822</v>
      </c>
      <c r="M2" s="4">
        <f xml:space="preserve"> L2 / J2 * 100</f>
        <v>62.268274117291902</v>
      </c>
      <c r="N2" s="2">
        <v>313.36739999999998</v>
      </c>
      <c r="O2" s="2">
        <v>131.84450000000001</v>
      </c>
      <c r="P2" s="2">
        <f xml:space="preserve"> N2 - O2</f>
        <v>181.52289999999996</v>
      </c>
      <c r="Q2" s="4">
        <f xml:space="preserve"> P2 / N2 * 100</f>
        <v>57.926542454639495</v>
      </c>
      <c r="R2" s="2">
        <v>0.75013280000000004</v>
      </c>
      <c r="S2" s="2">
        <v>0.32845170000000001</v>
      </c>
      <c r="T2" s="2">
        <f xml:space="preserve"> R2 - S2</f>
        <v>0.42168110000000003</v>
      </c>
      <c r="U2" s="4">
        <f xml:space="preserve"> T2 / R2 * 100</f>
        <v>56.214193006891577</v>
      </c>
      <c r="V2">
        <v>0.3360321</v>
      </c>
      <c r="W2">
        <v>0.1865773</v>
      </c>
      <c r="X2" s="2">
        <f xml:space="preserve"> V2 - W2</f>
        <v>0.1494548</v>
      </c>
      <c r="Y2" s="4">
        <f xml:space="preserve"> X2 / V2 * 100</f>
        <v>44.476346158596158</v>
      </c>
    </row>
    <row r="3" spans="1:25" x14ac:dyDescent="0.25">
      <c r="A3" t="s">
        <v>27</v>
      </c>
      <c r="B3" s="3">
        <v>10</v>
      </c>
      <c r="C3" s="3">
        <v>37234.300000000003</v>
      </c>
      <c r="D3">
        <v>9610.2000000000007</v>
      </c>
      <c r="E3">
        <f t="shared" ref="E3:E67" si="0" xml:space="preserve"> C3 - D3</f>
        <v>27624.100000000002</v>
      </c>
      <c r="F3" s="4">
        <f t="shared" ref="F3:F67" si="1" xml:space="preserve"> E3 / C3 * 100</f>
        <v>74.189927029647393</v>
      </c>
      <c r="G3">
        <v>0.16700000000000001</v>
      </c>
      <c r="H3">
        <v>4.2999999999999997E-2</v>
      </c>
      <c r="I3" s="4">
        <f t="shared" ref="I3:I67" si="2" xml:space="preserve"> ((G3 - H3) / G3) * 100</f>
        <v>74.251497005988028</v>
      </c>
      <c r="J3" s="2">
        <v>252.19640000000001</v>
      </c>
      <c r="K3" s="2">
        <v>60.046509999999998</v>
      </c>
      <c r="L3" s="2">
        <f t="shared" ref="L3:L67" si="3" xml:space="preserve"> J3 - K3</f>
        <v>192.14989000000003</v>
      </c>
      <c r="M3" s="4">
        <f t="shared" ref="M3:M67" si="4" xml:space="preserve"> L3 / J3 * 100</f>
        <v>76.190576074836926</v>
      </c>
      <c r="N3" s="2">
        <v>456.31849999999997</v>
      </c>
      <c r="O3" s="2">
        <v>116.3227</v>
      </c>
      <c r="P3" s="2">
        <f t="shared" ref="P3:P67" si="5" xml:space="preserve"> N3 - O3</f>
        <v>339.99579999999997</v>
      </c>
      <c r="Q3" s="4">
        <f t="shared" ref="Q3:Q67" si="6" xml:space="preserve"> P3 / N3 * 100</f>
        <v>74.508440924485853</v>
      </c>
      <c r="R3" s="2">
        <v>1.3853</v>
      </c>
      <c r="S3" s="2">
        <v>0.40674440000000001</v>
      </c>
      <c r="T3" s="2">
        <f t="shared" ref="T3:T67" si="7" xml:space="preserve"> R3 - S3</f>
        <v>0.97855559999999997</v>
      </c>
      <c r="U3" s="4">
        <f t="shared" ref="U3:U67" si="8" xml:space="preserve"> T3 / R3 * 100</f>
        <v>70.638533169710527</v>
      </c>
      <c r="V3">
        <v>0.76668389999999997</v>
      </c>
      <c r="W3">
        <v>0.20596390000000001</v>
      </c>
      <c r="X3" s="2">
        <f t="shared" ref="X3:X67" si="9" xml:space="preserve"> V3 - W3</f>
        <v>0.56072</v>
      </c>
      <c r="Y3" s="4">
        <f t="shared" ref="Y3:Y67" si="10" xml:space="preserve"> X3 / V3 * 100</f>
        <v>73.135747339940224</v>
      </c>
    </row>
    <row r="4" spans="1:25" x14ac:dyDescent="0.25">
      <c r="A4" t="s">
        <v>29</v>
      </c>
      <c r="B4" s="3">
        <v>11</v>
      </c>
      <c r="C4" s="3">
        <v>91888.5</v>
      </c>
      <c r="D4">
        <v>84103.9</v>
      </c>
      <c r="E4">
        <f t="shared" si="0"/>
        <v>7784.6000000000058</v>
      </c>
      <c r="F4" s="4">
        <f t="shared" si="1"/>
        <v>8.4717891792770637</v>
      </c>
      <c r="G4">
        <v>0.58799999999999997</v>
      </c>
      <c r="H4">
        <v>0.53800000000000003</v>
      </c>
      <c r="I4" s="4">
        <f t="shared" si="2"/>
        <v>8.5034013605442063</v>
      </c>
      <c r="J4" s="2">
        <v>943.05050000000006</v>
      </c>
      <c r="K4" s="2">
        <v>763.20280000000002</v>
      </c>
      <c r="L4" s="2">
        <f t="shared" si="3"/>
        <v>179.84770000000003</v>
      </c>
      <c r="M4" s="4">
        <f t="shared" si="4"/>
        <v>19.07084509260109</v>
      </c>
      <c r="N4" s="2">
        <v>1250.002</v>
      </c>
      <c r="O4" s="2">
        <v>1044.375</v>
      </c>
      <c r="P4" s="2">
        <f t="shared" si="5"/>
        <v>205.62699999999995</v>
      </c>
      <c r="Q4" s="4">
        <f t="shared" si="6"/>
        <v>16.450133679786109</v>
      </c>
      <c r="R4" s="2">
        <v>1.9253750000000001</v>
      </c>
      <c r="S4" s="2">
        <v>1.5954600000000001</v>
      </c>
      <c r="T4" s="2">
        <f t="shared" si="7"/>
        <v>0.32991499999999996</v>
      </c>
      <c r="U4" s="4">
        <f t="shared" si="8"/>
        <v>17.135103551256243</v>
      </c>
      <c r="V4">
        <v>2.3333970000000002</v>
      </c>
      <c r="W4">
        <v>2.135208</v>
      </c>
      <c r="X4" s="2">
        <f t="shared" si="9"/>
        <v>0.19818900000000017</v>
      </c>
      <c r="Y4" s="4">
        <f t="shared" si="10"/>
        <v>8.4935825322480554</v>
      </c>
    </row>
    <row r="5" spans="1:25" x14ac:dyDescent="0.25">
      <c r="A5" t="s">
        <v>31</v>
      </c>
      <c r="B5" s="3">
        <v>12</v>
      </c>
      <c r="C5" s="3">
        <v>37451.800000000003</v>
      </c>
      <c r="D5">
        <v>33699.699999999997</v>
      </c>
      <c r="E5">
        <f t="shared" si="0"/>
        <v>3752.1000000000058</v>
      </c>
      <c r="F5" s="4">
        <f t="shared" si="1"/>
        <v>10.018477082543443</v>
      </c>
      <c r="G5">
        <v>0.56999999999999995</v>
      </c>
      <c r="H5">
        <v>0.51300000000000001</v>
      </c>
      <c r="I5" s="4">
        <f t="shared" si="2"/>
        <v>9.9999999999999911</v>
      </c>
      <c r="J5" s="2">
        <v>1329.6579999999999</v>
      </c>
      <c r="K5" s="2">
        <v>982.10379999999998</v>
      </c>
      <c r="L5" s="2">
        <f t="shared" si="3"/>
        <v>347.55419999999992</v>
      </c>
      <c r="M5" s="4">
        <f t="shared" si="4"/>
        <v>26.138616095266599</v>
      </c>
      <c r="N5" s="2">
        <v>1508.5139999999999</v>
      </c>
      <c r="O5" s="2">
        <v>1143.104</v>
      </c>
      <c r="P5" s="2">
        <f t="shared" si="5"/>
        <v>365.40999999999985</v>
      </c>
      <c r="Q5" s="4">
        <f t="shared" si="6"/>
        <v>24.223175920143923</v>
      </c>
      <c r="R5" s="2">
        <v>2.2808839999999999</v>
      </c>
      <c r="S5" s="2">
        <v>1.7167220000000001</v>
      </c>
      <c r="T5" s="2">
        <f t="shared" si="7"/>
        <v>0.56416199999999983</v>
      </c>
      <c r="U5" s="4">
        <f t="shared" si="8"/>
        <v>24.734357380734831</v>
      </c>
      <c r="V5">
        <v>0.90403560000000005</v>
      </c>
      <c r="W5">
        <v>0.81341949999999996</v>
      </c>
      <c r="X5" s="2">
        <f t="shared" si="9"/>
        <v>9.0616100000000088E-2</v>
      </c>
      <c r="Y5" s="4">
        <f t="shared" si="10"/>
        <v>10.023510136105267</v>
      </c>
    </row>
    <row r="6" spans="1:25" x14ac:dyDescent="0.25">
      <c r="A6" t="s">
        <v>32</v>
      </c>
      <c r="B6" s="3">
        <v>13</v>
      </c>
      <c r="C6" s="3">
        <v>37927.9</v>
      </c>
      <c r="D6">
        <v>34216.699999999997</v>
      </c>
      <c r="E6">
        <f t="shared" si="0"/>
        <v>3711.2000000000044</v>
      </c>
      <c r="F6" s="4">
        <f t="shared" si="1"/>
        <v>9.7848813142831634</v>
      </c>
      <c r="G6">
        <v>0.308</v>
      </c>
      <c r="H6">
        <v>0.27800000000000002</v>
      </c>
      <c r="I6" s="4">
        <f t="shared" si="2"/>
        <v>9.7402597402597308</v>
      </c>
      <c r="J6" s="2">
        <v>1410.3240000000001</v>
      </c>
      <c r="K6" s="2">
        <v>1044.6400000000001</v>
      </c>
      <c r="L6" s="2">
        <f t="shared" si="3"/>
        <v>365.68399999999997</v>
      </c>
      <c r="M6" s="4">
        <f t="shared" si="4"/>
        <v>25.929077290041153</v>
      </c>
      <c r="N6" s="2">
        <v>1583.5350000000001</v>
      </c>
      <c r="O6" s="2">
        <v>1201.4559999999999</v>
      </c>
      <c r="P6" s="2">
        <f t="shared" si="5"/>
        <v>382.07900000000018</v>
      </c>
      <c r="Q6" s="4">
        <f t="shared" si="6"/>
        <v>24.128232088334023</v>
      </c>
      <c r="R6" s="2">
        <v>2.6203059999999998</v>
      </c>
      <c r="S6" s="2">
        <v>2.0140600000000002</v>
      </c>
      <c r="T6" s="2">
        <f t="shared" si="7"/>
        <v>0.60624599999999962</v>
      </c>
      <c r="U6" s="4">
        <f t="shared" si="8"/>
        <v>23.136458108327794</v>
      </c>
      <c r="V6">
        <v>0.86959969999999998</v>
      </c>
      <c r="W6">
        <v>0.78484869999999995</v>
      </c>
      <c r="X6" s="2">
        <f t="shared" si="9"/>
        <v>8.4751000000000021E-2</v>
      </c>
      <c r="Y6" s="4">
        <f t="shared" si="10"/>
        <v>9.7459785232216642</v>
      </c>
    </row>
    <row r="7" spans="1:25" x14ac:dyDescent="0.25">
      <c r="A7" t="s">
        <v>33</v>
      </c>
      <c r="B7" s="3">
        <v>14</v>
      </c>
      <c r="C7" s="3">
        <v>37996.5</v>
      </c>
      <c r="D7">
        <v>13564.1</v>
      </c>
      <c r="E7">
        <f t="shared" si="0"/>
        <v>24432.400000000001</v>
      </c>
      <c r="F7" s="4">
        <f t="shared" si="1"/>
        <v>64.301711999789461</v>
      </c>
      <c r="G7">
        <v>0.39800000000000002</v>
      </c>
      <c r="H7">
        <v>0.14199999999999999</v>
      </c>
      <c r="I7" s="4">
        <f t="shared" si="2"/>
        <v>64.321608040200999</v>
      </c>
      <c r="J7" s="2">
        <v>292.0138</v>
      </c>
      <c r="K7" s="2">
        <v>42.850810000000003</v>
      </c>
      <c r="L7" s="2">
        <f t="shared" si="3"/>
        <v>249.16299000000001</v>
      </c>
      <c r="M7" s="4">
        <f t="shared" si="4"/>
        <v>85.325758577163128</v>
      </c>
      <c r="N7" s="2">
        <v>412.8689</v>
      </c>
      <c r="O7" s="2">
        <v>86.540660000000003</v>
      </c>
      <c r="P7" s="2">
        <f t="shared" si="5"/>
        <v>326.32823999999999</v>
      </c>
      <c r="Q7" s="4">
        <f t="shared" si="6"/>
        <v>79.039191375276758</v>
      </c>
      <c r="R7" s="2">
        <v>0.66282700000000006</v>
      </c>
      <c r="S7" s="2">
        <v>0.13327149999999999</v>
      </c>
      <c r="T7" s="2">
        <f t="shared" si="7"/>
        <v>0.52955550000000007</v>
      </c>
      <c r="U7" s="4">
        <f t="shared" si="8"/>
        <v>79.893471448809422</v>
      </c>
      <c r="V7">
        <v>0.83550170000000001</v>
      </c>
      <c r="W7">
        <v>0.29911149999999997</v>
      </c>
      <c r="X7" s="2">
        <f t="shared" si="9"/>
        <v>0.53639020000000004</v>
      </c>
      <c r="Y7" s="4">
        <f t="shared" si="10"/>
        <v>64.1997736210471</v>
      </c>
    </row>
    <row r="8" spans="1:25" x14ac:dyDescent="0.25">
      <c r="A8" t="s">
        <v>34</v>
      </c>
      <c r="B8" s="3">
        <v>15</v>
      </c>
      <c r="C8" s="3">
        <v>24883.599999999999</v>
      </c>
      <c r="D8">
        <v>10822.8</v>
      </c>
      <c r="E8">
        <f t="shared" si="0"/>
        <v>14060.8</v>
      </c>
      <c r="F8" s="4">
        <f t="shared" si="1"/>
        <v>56.50629330161231</v>
      </c>
      <c r="G8">
        <v>0.60499999999999998</v>
      </c>
      <c r="H8">
        <v>0.26300000000000001</v>
      </c>
      <c r="I8" s="4">
        <f t="shared" si="2"/>
        <v>56.528925619834702</v>
      </c>
      <c r="J8" s="2">
        <v>198.1147</v>
      </c>
      <c r="K8" s="2">
        <v>67.044269999999997</v>
      </c>
      <c r="L8" s="2">
        <f t="shared" si="3"/>
        <v>131.07042999999999</v>
      </c>
      <c r="M8" s="4">
        <f t="shared" si="4"/>
        <v>66.158861508005202</v>
      </c>
      <c r="N8" s="2">
        <v>269.69110000000001</v>
      </c>
      <c r="O8" s="2">
        <v>98.196060000000003</v>
      </c>
      <c r="P8" s="2">
        <f t="shared" si="5"/>
        <v>171.49504000000002</v>
      </c>
      <c r="Q8" s="4">
        <f t="shared" si="6"/>
        <v>63.589432502592793</v>
      </c>
      <c r="R8" s="2">
        <v>0.34231830000000002</v>
      </c>
      <c r="S8" s="2">
        <v>0.1213693</v>
      </c>
      <c r="T8" s="2">
        <f t="shared" si="7"/>
        <v>0.22094900000000001</v>
      </c>
      <c r="U8" s="4">
        <f t="shared" si="8"/>
        <v>64.544898709768077</v>
      </c>
      <c r="V8">
        <v>0.52608699999999997</v>
      </c>
      <c r="W8">
        <v>0.22883120000000001</v>
      </c>
      <c r="X8" s="2">
        <f t="shared" si="9"/>
        <v>0.29725579999999996</v>
      </c>
      <c r="Y8" s="4">
        <f t="shared" si="10"/>
        <v>56.503163925358344</v>
      </c>
    </row>
    <row r="9" spans="1:25" x14ac:dyDescent="0.25">
      <c r="A9" t="s">
        <v>35</v>
      </c>
      <c r="B9" s="3">
        <v>16</v>
      </c>
      <c r="C9" s="3">
        <v>90059</v>
      </c>
      <c r="D9">
        <v>46840.7</v>
      </c>
      <c r="E9">
        <f t="shared" si="0"/>
        <v>43218.3</v>
      </c>
      <c r="F9" s="4">
        <f t="shared" si="1"/>
        <v>47.988873960403737</v>
      </c>
      <c r="G9">
        <v>0.54200000000000004</v>
      </c>
      <c r="H9">
        <v>0.28199999999999997</v>
      </c>
      <c r="I9" s="4">
        <f t="shared" si="2"/>
        <v>47.970479704797057</v>
      </c>
      <c r="J9" s="2">
        <v>581.45500000000004</v>
      </c>
      <c r="K9" s="2">
        <v>136.99250000000001</v>
      </c>
      <c r="L9" s="2">
        <f t="shared" si="3"/>
        <v>444.46250000000003</v>
      </c>
      <c r="M9" s="4">
        <f t="shared" si="4"/>
        <v>76.439707286032458</v>
      </c>
      <c r="N9" s="2">
        <v>890.76760000000002</v>
      </c>
      <c r="O9" s="2">
        <v>299.02659999999997</v>
      </c>
      <c r="P9" s="2">
        <f t="shared" si="5"/>
        <v>591.74099999999999</v>
      </c>
      <c r="Q9" s="4">
        <f t="shared" si="6"/>
        <v>66.43045840463887</v>
      </c>
      <c r="R9" s="2">
        <v>1.3464389999999999</v>
      </c>
      <c r="S9" s="2">
        <v>0.40020489999999997</v>
      </c>
      <c r="T9" s="2">
        <f t="shared" si="7"/>
        <v>0.94623409999999997</v>
      </c>
      <c r="U9" s="4">
        <f t="shared" si="8"/>
        <v>70.276789368103564</v>
      </c>
      <c r="V9">
        <v>2.1740650000000001</v>
      </c>
      <c r="W9">
        <v>1.131858</v>
      </c>
      <c r="X9" s="2">
        <f t="shared" si="9"/>
        <v>1.0422070000000001</v>
      </c>
      <c r="Y9" s="4">
        <f t="shared" si="10"/>
        <v>47.938171121838586</v>
      </c>
    </row>
    <row r="10" spans="1:25" x14ac:dyDescent="0.25">
      <c r="A10" t="s">
        <v>36</v>
      </c>
      <c r="B10" s="3">
        <v>17</v>
      </c>
      <c r="C10" s="3">
        <v>139382.79999999999</v>
      </c>
      <c r="D10">
        <v>25203.200000000001</v>
      </c>
      <c r="E10">
        <f t="shared" si="0"/>
        <v>114179.59999999999</v>
      </c>
      <c r="F10" s="4">
        <f t="shared" si="1"/>
        <v>81.91799849048806</v>
      </c>
      <c r="G10">
        <v>0.61099999999999999</v>
      </c>
      <c r="H10">
        <v>0.111</v>
      </c>
      <c r="I10" s="4">
        <f t="shared" si="2"/>
        <v>81.833060556464815</v>
      </c>
      <c r="J10" s="2">
        <v>652.60350000000005</v>
      </c>
      <c r="K10" s="2">
        <v>62.809719999999999</v>
      </c>
      <c r="L10" s="2">
        <f t="shared" si="3"/>
        <v>589.79378000000008</v>
      </c>
      <c r="M10" s="4">
        <f t="shared" si="4"/>
        <v>90.375515914333903</v>
      </c>
      <c r="N10" s="2">
        <v>1340.0119999999999</v>
      </c>
      <c r="O10" s="2">
        <v>132.6678</v>
      </c>
      <c r="P10" s="2">
        <f t="shared" si="5"/>
        <v>1207.3442</v>
      </c>
      <c r="Q10" s="4">
        <f t="shared" si="6"/>
        <v>90.09950657158295</v>
      </c>
      <c r="R10" s="2">
        <v>2.6326010000000002</v>
      </c>
      <c r="S10" s="2">
        <v>0.1365796</v>
      </c>
      <c r="T10" s="2">
        <f t="shared" si="7"/>
        <v>2.4960214000000001</v>
      </c>
      <c r="U10" s="4">
        <f t="shared" si="8"/>
        <v>94.811990119277468</v>
      </c>
      <c r="V10">
        <v>2.6974269999999998</v>
      </c>
      <c r="W10">
        <v>0.53494949999999997</v>
      </c>
      <c r="X10" s="2">
        <f t="shared" si="9"/>
        <v>2.1624774999999996</v>
      </c>
      <c r="Y10" s="4">
        <f t="shared" si="10"/>
        <v>80.168156543253986</v>
      </c>
    </row>
    <row r="11" spans="1:25" x14ac:dyDescent="0.25">
      <c r="A11" t="s">
        <v>37</v>
      </c>
      <c r="B11" s="3">
        <v>18</v>
      </c>
      <c r="C11" s="3">
        <v>250157.4</v>
      </c>
      <c r="D11">
        <v>177892.7</v>
      </c>
      <c r="E11">
        <f t="shared" si="0"/>
        <v>72264.699999999983</v>
      </c>
      <c r="F11" s="4">
        <f t="shared" si="1"/>
        <v>28.887692308922297</v>
      </c>
      <c r="G11">
        <v>0.61</v>
      </c>
      <c r="H11">
        <v>0.434</v>
      </c>
      <c r="I11" s="4">
        <f t="shared" si="2"/>
        <v>28.852459016393439</v>
      </c>
      <c r="J11" s="2">
        <v>1171.6310000000001</v>
      </c>
      <c r="K11" s="2">
        <v>746.08389999999997</v>
      </c>
      <c r="L11" s="2">
        <f t="shared" si="3"/>
        <v>425.54710000000011</v>
      </c>
      <c r="M11" s="4">
        <f t="shared" si="4"/>
        <v>36.320915032121896</v>
      </c>
      <c r="N11" s="2">
        <v>2405.4560000000001</v>
      </c>
      <c r="O11" s="2">
        <v>1239.3309999999999</v>
      </c>
      <c r="P11" s="2">
        <f t="shared" si="5"/>
        <v>1166.1250000000002</v>
      </c>
      <c r="Q11" s="4">
        <f t="shared" si="6"/>
        <v>48.4783342534638</v>
      </c>
      <c r="R11" s="2">
        <v>4.7281170000000001</v>
      </c>
      <c r="S11" s="2">
        <v>1.397011</v>
      </c>
      <c r="T11" s="2">
        <f t="shared" si="7"/>
        <v>3.3311060000000001</v>
      </c>
      <c r="U11" s="4">
        <f t="shared" si="8"/>
        <v>70.453121189682903</v>
      </c>
      <c r="V11">
        <v>4.8414270000000004</v>
      </c>
      <c r="W11">
        <v>3.7759900000000002</v>
      </c>
      <c r="X11" s="2">
        <f t="shared" si="9"/>
        <v>1.0654370000000002</v>
      </c>
      <c r="Y11" s="4">
        <f t="shared" si="10"/>
        <v>22.006672826007705</v>
      </c>
    </row>
    <row r="12" spans="1:25" x14ac:dyDescent="0.25">
      <c r="A12" t="s">
        <v>119</v>
      </c>
      <c r="B12" s="3">
        <v>19</v>
      </c>
      <c r="C12">
        <v>32929.599999999999</v>
      </c>
      <c r="D12">
        <v>140.80000000000001</v>
      </c>
      <c r="E12">
        <f t="shared" si="0"/>
        <v>32788.799999999996</v>
      </c>
      <c r="F12" s="4">
        <f t="shared" si="1"/>
        <v>99.572421165152321</v>
      </c>
      <c r="G12">
        <v>0.66</v>
      </c>
      <c r="H12">
        <v>3.0000000000000001E-3</v>
      </c>
      <c r="I12" s="4">
        <f t="shared" si="2"/>
        <v>99.545454545454547</v>
      </c>
      <c r="J12">
        <v>593.82770000000005</v>
      </c>
      <c r="K12">
        <v>0.2290674</v>
      </c>
      <c r="L12" s="2">
        <f t="shared" si="3"/>
        <v>593.59863260000009</v>
      </c>
      <c r="M12" s="4">
        <f t="shared" si="4"/>
        <v>99.961425275378701</v>
      </c>
      <c r="N12">
        <v>720.44479999999999</v>
      </c>
      <c r="O12">
        <v>0.76022270000000003</v>
      </c>
      <c r="P12" s="2">
        <f t="shared" ref="P12" si="11" xml:space="preserve"> N12 - O12</f>
        <v>719.6845773</v>
      </c>
      <c r="Q12" s="4">
        <f t="shared" ref="Q12" si="12" xml:space="preserve"> P12 / N12 * 100</f>
        <v>99.894478702601504</v>
      </c>
      <c r="R12">
        <v>1.016648</v>
      </c>
      <c r="S12" s="1">
        <v>6.5700000000000003E-4</v>
      </c>
      <c r="T12" s="2">
        <f t="shared" ref="T12" si="13" xml:space="preserve"> R12 - S12</f>
        <v>1.0159910000000001</v>
      </c>
      <c r="U12" s="4">
        <f t="shared" ref="U12" si="14" xml:space="preserve"> T12 / R12 * 100</f>
        <v>99.935375862638793</v>
      </c>
      <c r="V12">
        <v>0.82374829999999999</v>
      </c>
      <c r="W12" s="1">
        <v>3.48E-3</v>
      </c>
      <c r="X12" s="2">
        <f t="shared" ref="X12" si="15" xml:space="preserve"> V12 - W12</f>
        <v>0.82026829999999995</v>
      </c>
      <c r="Y12" s="4">
        <f t="shared" ref="Y12" si="16" xml:space="preserve"> X12 / V12 * 100</f>
        <v>99.577540858050924</v>
      </c>
    </row>
    <row r="13" spans="1:25" x14ac:dyDescent="0.25">
      <c r="A13" t="s">
        <v>38</v>
      </c>
      <c r="B13" s="3">
        <v>2</v>
      </c>
      <c r="C13" s="3">
        <v>6310.6</v>
      </c>
      <c r="D13">
        <v>741.9</v>
      </c>
      <c r="E13">
        <f t="shared" si="0"/>
        <v>5568.7000000000007</v>
      </c>
      <c r="F13" s="4">
        <f t="shared" si="1"/>
        <v>88.24359014990651</v>
      </c>
      <c r="G13">
        <v>0.35</v>
      </c>
      <c r="H13">
        <v>4.1000000000000002E-2</v>
      </c>
      <c r="I13" s="4">
        <f t="shared" si="2"/>
        <v>88.285714285714292</v>
      </c>
      <c r="J13" s="2">
        <v>189.46680000000001</v>
      </c>
      <c r="K13" s="2">
        <v>13.076140000000001</v>
      </c>
      <c r="L13" s="2">
        <f t="shared" si="3"/>
        <v>176.39066</v>
      </c>
      <c r="M13" s="4">
        <f t="shared" si="4"/>
        <v>93.098453132686046</v>
      </c>
      <c r="N13" s="2">
        <v>221.50899999999999</v>
      </c>
      <c r="O13" s="2">
        <v>16.987549999999999</v>
      </c>
      <c r="P13" s="2">
        <f t="shared" si="5"/>
        <v>204.52144999999999</v>
      </c>
      <c r="Q13" s="4">
        <f t="shared" si="6"/>
        <v>92.330988808581139</v>
      </c>
      <c r="R13" s="2">
        <v>0.5120593</v>
      </c>
      <c r="S13" s="2">
        <v>4.16867E-2</v>
      </c>
      <c r="T13" s="2">
        <f t="shared" si="7"/>
        <v>0.47037259999999997</v>
      </c>
      <c r="U13" s="4">
        <f t="shared" si="8"/>
        <v>91.859009298337128</v>
      </c>
      <c r="V13">
        <v>0.1403742</v>
      </c>
      <c r="W13">
        <v>1.6618939999999999E-2</v>
      </c>
      <c r="X13" s="2">
        <f t="shared" si="9"/>
        <v>0.12375526000000001</v>
      </c>
      <c r="Y13" s="4">
        <f t="shared" si="10"/>
        <v>88.16097260037813</v>
      </c>
    </row>
    <row r="14" spans="1:25" x14ac:dyDescent="0.25">
      <c r="A14" t="s">
        <v>39</v>
      </c>
      <c r="B14" s="3">
        <v>21</v>
      </c>
      <c r="C14" s="3">
        <v>35550.400000000001</v>
      </c>
      <c r="D14">
        <v>11829.7</v>
      </c>
      <c r="E14">
        <f t="shared" si="0"/>
        <v>23720.7</v>
      </c>
      <c r="F14" s="4">
        <f t="shared" si="1"/>
        <v>66.724143750843865</v>
      </c>
      <c r="G14">
        <v>0.38700000000000001</v>
      </c>
      <c r="H14">
        <v>0.129</v>
      </c>
      <c r="I14" s="4">
        <f t="shared" si="2"/>
        <v>66.666666666666657</v>
      </c>
      <c r="J14" s="2">
        <v>169.36609999999999</v>
      </c>
      <c r="K14" s="2">
        <v>45.839640000000003</v>
      </c>
      <c r="L14" s="2">
        <f t="shared" si="3"/>
        <v>123.52645999999999</v>
      </c>
      <c r="M14" s="4">
        <f t="shared" si="4"/>
        <v>72.934583721299589</v>
      </c>
      <c r="N14" s="2">
        <v>347.61250000000001</v>
      </c>
      <c r="O14" s="2">
        <v>106.1134</v>
      </c>
      <c r="P14" s="2">
        <f t="shared" si="5"/>
        <v>241.4991</v>
      </c>
      <c r="Q14" s="4">
        <f t="shared" si="6"/>
        <v>69.473652414685887</v>
      </c>
      <c r="R14" s="2">
        <v>0.78732360000000001</v>
      </c>
      <c r="S14" s="2">
        <v>0.2497211</v>
      </c>
      <c r="T14" s="2">
        <f t="shared" si="7"/>
        <v>0.53760249999999998</v>
      </c>
      <c r="U14" s="4">
        <f t="shared" si="8"/>
        <v>68.282279357560213</v>
      </c>
      <c r="V14">
        <v>0.76568380000000003</v>
      </c>
      <c r="W14">
        <v>0.25595299999999999</v>
      </c>
      <c r="X14" s="2">
        <f t="shared" si="9"/>
        <v>0.50973080000000004</v>
      </c>
      <c r="Y14" s="4">
        <f t="shared" si="10"/>
        <v>66.571971354232645</v>
      </c>
    </row>
    <row r="15" spans="1:25" x14ac:dyDescent="0.25">
      <c r="A15" t="s">
        <v>40</v>
      </c>
      <c r="B15" s="3">
        <v>22</v>
      </c>
      <c r="C15" s="3">
        <v>86406.8</v>
      </c>
      <c r="D15">
        <v>20864.5</v>
      </c>
      <c r="E15">
        <f t="shared" si="0"/>
        <v>65542.3</v>
      </c>
      <c r="F15" s="4">
        <f t="shared" si="1"/>
        <v>75.85317359281909</v>
      </c>
      <c r="G15">
        <v>0.3</v>
      </c>
      <c r="H15">
        <v>7.2999999999999995E-2</v>
      </c>
      <c r="I15" s="4">
        <f t="shared" si="2"/>
        <v>75.666666666666657</v>
      </c>
      <c r="J15" s="2">
        <v>1279.8340000000001</v>
      </c>
      <c r="K15" s="2">
        <v>136.19560000000001</v>
      </c>
      <c r="L15" s="2">
        <f t="shared" si="3"/>
        <v>1143.6384</v>
      </c>
      <c r="M15" s="4">
        <f t="shared" si="4"/>
        <v>89.358338659544913</v>
      </c>
      <c r="N15" s="2">
        <v>1658.11</v>
      </c>
      <c r="O15" s="2">
        <v>237.24539999999999</v>
      </c>
      <c r="P15" s="2">
        <f t="shared" si="5"/>
        <v>1420.8645999999999</v>
      </c>
      <c r="Q15" s="4">
        <f t="shared" si="6"/>
        <v>85.691817792546928</v>
      </c>
      <c r="R15" s="2">
        <v>2.6140639999999999</v>
      </c>
      <c r="S15" s="2">
        <v>0.41589300000000001</v>
      </c>
      <c r="T15" s="2">
        <f t="shared" si="7"/>
        <v>2.1981709999999999</v>
      </c>
      <c r="U15" s="4">
        <f t="shared" si="8"/>
        <v>84.090175297926905</v>
      </c>
      <c r="V15">
        <v>1.939273</v>
      </c>
      <c r="W15">
        <v>0.4424437</v>
      </c>
      <c r="X15" s="2">
        <f t="shared" si="9"/>
        <v>1.4968292999999999</v>
      </c>
      <c r="Y15" s="4">
        <f t="shared" si="10"/>
        <v>77.185073994223615</v>
      </c>
    </row>
    <row r="16" spans="1:25" x14ac:dyDescent="0.25">
      <c r="A16" t="s">
        <v>41</v>
      </c>
      <c r="B16" s="3">
        <v>24</v>
      </c>
      <c r="C16" s="3">
        <v>16330.4</v>
      </c>
      <c r="D16">
        <v>67.8</v>
      </c>
      <c r="E16">
        <f t="shared" si="0"/>
        <v>16262.6</v>
      </c>
      <c r="F16" s="4">
        <f t="shared" si="1"/>
        <v>99.584823396854944</v>
      </c>
      <c r="G16">
        <v>0.22500000000000001</v>
      </c>
      <c r="H16">
        <v>1E-3</v>
      </c>
      <c r="I16" s="4">
        <f t="shared" si="2"/>
        <v>99.555555555555557</v>
      </c>
      <c r="J16" s="2">
        <v>419.23309999999998</v>
      </c>
      <c r="K16" s="2">
        <v>0.38228210000000001</v>
      </c>
      <c r="L16" s="2">
        <f t="shared" si="3"/>
        <v>418.85081789999998</v>
      </c>
      <c r="M16" s="4">
        <f t="shared" si="4"/>
        <v>99.908813950997668</v>
      </c>
      <c r="N16" s="2">
        <v>512.34609999999998</v>
      </c>
      <c r="O16" s="2">
        <v>0.84072740000000001</v>
      </c>
      <c r="P16" s="2">
        <f t="shared" si="5"/>
        <v>511.50537259999999</v>
      </c>
      <c r="Q16" s="4">
        <f t="shared" si="6"/>
        <v>99.835906353146825</v>
      </c>
      <c r="R16" s="2">
        <v>0.94734980000000002</v>
      </c>
      <c r="S16" s="2">
        <v>2.2899999999999999E-3</v>
      </c>
      <c r="T16" s="2">
        <f t="shared" si="7"/>
        <v>0.94505980000000001</v>
      </c>
      <c r="U16" s="4">
        <f t="shared" si="8"/>
        <v>99.758273026499822</v>
      </c>
      <c r="V16">
        <v>0.45669979999999999</v>
      </c>
      <c r="W16">
        <v>1.6100000000000001E-3</v>
      </c>
      <c r="X16" s="2">
        <f t="shared" si="9"/>
        <v>0.45508979999999999</v>
      </c>
      <c r="Y16" s="4">
        <f t="shared" si="10"/>
        <v>99.647470833138101</v>
      </c>
    </row>
    <row r="17" spans="1:25" x14ac:dyDescent="0.25">
      <c r="A17" t="s">
        <v>42</v>
      </c>
      <c r="B17" s="3">
        <v>25</v>
      </c>
      <c r="C17" s="3">
        <v>13415.8</v>
      </c>
      <c r="D17">
        <v>0.3</v>
      </c>
      <c r="E17">
        <f t="shared" si="0"/>
        <v>13415.5</v>
      </c>
      <c r="F17" s="4">
        <f t="shared" si="1"/>
        <v>99.997763830707086</v>
      </c>
      <c r="G17">
        <v>9.0999999999999998E-2</v>
      </c>
      <c r="H17">
        <v>0</v>
      </c>
      <c r="I17" s="4">
        <f t="shared" si="2"/>
        <v>100</v>
      </c>
      <c r="J17" s="2">
        <v>72.972949999999997</v>
      </c>
      <c r="K17" s="2">
        <v>1.2999999999999999E-3</v>
      </c>
      <c r="L17" s="2">
        <f t="shared" si="3"/>
        <v>72.971649999999997</v>
      </c>
      <c r="M17" s="4">
        <f t="shared" si="4"/>
        <v>99.998218517957682</v>
      </c>
      <c r="N17" s="2">
        <v>176.66399999999999</v>
      </c>
      <c r="O17" s="2">
        <v>4.28E-3</v>
      </c>
      <c r="P17" s="2">
        <f t="shared" si="5"/>
        <v>176.65971999999999</v>
      </c>
      <c r="Q17" s="4">
        <f t="shared" si="6"/>
        <v>99.997577321921852</v>
      </c>
      <c r="R17" s="2">
        <v>0.42616330000000002</v>
      </c>
      <c r="S17" s="2">
        <v>1.1399999999999999E-5</v>
      </c>
      <c r="T17" s="2">
        <f t="shared" si="7"/>
        <v>0.42615190000000003</v>
      </c>
      <c r="U17" s="4">
        <f t="shared" si="8"/>
        <v>99.997324969090485</v>
      </c>
      <c r="V17">
        <v>0.1575106</v>
      </c>
      <c r="W17">
        <v>3.3299999999999999E-6</v>
      </c>
      <c r="X17" s="2">
        <f t="shared" si="9"/>
        <v>0.15750727</v>
      </c>
      <c r="Y17" s="4">
        <f t="shared" si="10"/>
        <v>99.997885856570917</v>
      </c>
    </row>
    <row r="18" spans="1:25" x14ac:dyDescent="0.25">
      <c r="A18" t="s">
        <v>43</v>
      </c>
      <c r="B18" s="3">
        <v>26</v>
      </c>
      <c r="C18" s="3">
        <v>91128.5</v>
      </c>
      <c r="D18">
        <v>23347.1</v>
      </c>
      <c r="E18">
        <f t="shared" si="0"/>
        <v>67781.399999999994</v>
      </c>
      <c r="F18" s="4">
        <f t="shared" si="1"/>
        <v>74.380023812528449</v>
      </c>
      <c r="G18">
        <v>0.58199999999999996</v>
      </c>
      <c r="H18">
        <v>0.14899999999999999</v>
      </c>
      <c r="I18" s="4">
        <f t="shared" si="2"/>
        <v>74.398625429553249</v>
      </c>
      <c r="J18" s="2">
        <v>741.89869999999996</v>
      </c>
      <c r="K18" s="2">
        <v>145.3184</v>
      </c>
      <c r="L18" s="2">
        <f t="shared" si="3"/>
        <v>596.58029999999997</v>
      </c>
      <c r="M18" s="4">
        <f t="shared" si="4"/>
        <v>80.412635849072117</v>
      </c>
      <c r="N18" s="2">
        <v>996.30259999999998</v>
      </c>
      <c r="O18" s="2">
        <v>210.86070000000001</v>
      </c>
      <c r="P18" s="2">
        <f t="shared" si="5"/>
        <v>785.44190000000003</v>
      </c>
      <c r="Q18" s="4">
        <f t="shared" si="6"/>
        <v>78.835677032259071</v>
      </c>
      <c r="R18" s="2">
        <v>1.2571270000000001</v>
      </c>
      <c r="S18" s="2">
        <v>0.2628046</v>
      </c>
      <c r="T18" s="2">
        <f t="shared" si="7"/>
        <v>0.99432240000000016</v>
      </c>
      <c r="U18" s="4">
        <f t="shared" si="8"/>
        <v>79.0948249460874</v>
      </c>
      <c r="V18">
        <v>1.9356370000000001</v>
      </c>
      <c r="W18">
        <v>0.49620170000000002</v>
      </c>
      <c r="X18" s="2">
        <f t="shared" si="9"/>
        <v>1.4394353</v>
      </c>
      <c r="Y18" s="4">
        <f t="shared" si="10"/>
        <v>74.364940327137788</v>
      </c>
    </row>
    <row r="19" spans="1:25" x14ac:dyDescent="0.25">
      <c r="A19" t="s">
        <v>44</v>
      </c>
      <c r="B19" s="3">
        <v>27</v>
      </c>
      <c r="C19" s="3">
        <v>10136</v>
      </c>
      <c r="D19">
        <v>3892.6</v>
      </c>
      <c r="E19">
        <f t="shared" si="0"/>
        <v>6243.4</v>
      </c>
      <c r="F19" s="4">
        <f t="shared" si="1"/>
        <v>61.596290449881607</v>
      </c>
      <c r="G19">
        <v>5.6000000000000001E-2</v>
      </c>
      <c r="H19">
        <v>2.1999999999999999E-2</v>
      </c>
      <c r="I19" s="4">
        <f t="shared" si="2"/>
        <v>60.714285714285722</v>
      </c>
      <c r="J19" s="2">
        <v>117.0842</v>
      </c>
      <c r="K19" s="2">
        <v>34.185040000000001</v>
      </c>
      <c r="L19" s="2">
        <f t="shared" si="3"/>
        <v>82.899159999999995</v>
      </c>
      <c r="M19" s="4">
        <f t="shared" si="4"/>
        <v>70.803028931316092</v>
      </c>
      <c r="N19" s="2">
        <v>182.03540000000001</v>
      </c>
      <c r="O19" s="2">
        <v>59.074170000000002</v>
      </c>
      <c r="P19" s="2">
        <f t="shared" si="5"/>
        <v>122.96123</v>
      </c>
      <c r="Q19" s="4">
        <f t="shared" si="6"/>
        <v>67.547976931959383</v>
      </c>
      <c r="R19" s="2">
        <v>0.82360500000000003</v>
      </c>
      <c r="S19" s="2">
        <v>0.26816430000000002</v>
      </c>
      <c r="T19" s="2">
        <f t="shared" si="7"/>
        <v>0.55544070000000001</v>
      </c>
      <c r="U19" s="4">
        <f t="shared" si="8"/>
        <v>67.44018066913145</v>
      </c>
      <c r="V19">
        <v>0.25737100000000002</v>
      </c>
      <c r="W19">
        <v>9.8885799999999996E-2</v>
      </c>
      <c r="X19" s="2">
        <f t="shared" si="9"/>
        <v>0.15848520000000002</v>
      </c>
      <c r="Y19" s="4">
        <f t="shared" si="10"/>
        <v>61.578499520147965</v>
      </c>
    </row>
    <row r="20" spans="1:25" x14ac:dyDescent="0.25">
      <c r="A20" t="s">
        <v>45</v>
      </c>
      <c r="B20" s="3">
        <v>28</v>
      </c>
      <c r="C20" s="3">
        <v>26610</v>
      </c>
      <c r="D20">
        <v>13083</v>
      </c>
      <c r="E20">
        <f t="shared" si="0"/>
        <v>13527</v>
      </c>
      <c r="F20" s="4">
        <f t="shared" si="1"/>
        <v>50.83427282976325</v>
      </c>
      <c r="G20">
        <v>0.22900000000000001</v>
      </c>
      <c r="H20">
        <v>0.113</v>
      </c>
      <c r="I20" s="4">
        <f t="shared" si="2"/>
        <v>50.655021834061131</v>
      </c>
      <c r="J20" s="2">
        <v>212.60820000000001</v>
      </c>
      <c r="K20" s="2">
        <v>83.581950000000006</v>
      </c>
      <c r="L20" s="2">
        <f t="shared" si="3"/>
        <v>129.02625</v>
      </c>
      <c r="M20" s="4">
        <f t="shared" si="4"/>
        <v>60.687334731209795</v>
      </c>
      <c r="N20" s="2">
        <v>303.27969999999999</v>
      </c>
      <c r="O20" s="2">
        <v>130.6558</v>
      </c>
      <c r="P20" s="2">
        <f t="shared" si="5"/>
        <v>172.62389999999999</v>
      </c>
      <c r="Q20" s="4">
        <f t="shared" si="6"/>
        <v>56.919042059194858</v>
      </c>
      <c r="R20" s="2">
        <v>0.55408029999999997</v>
      </c>
      <c r="S20" s="2">
        <v>0.2641791</v>
      </c>
      <c r="T20" s="2">
        <f t="shared" si="7"/>
        <v>0.28990119999999997</v>
      </c>
      <c r="U20" s="4">
        <f t="shared" si="8"/>
        <v>52.321152728223687</v>
      </c>
      <c r="V20">
        <v>0.58675900000000003</v>
      </c>
      <c r="W20">
        <v>0.29386630000000002</v>
      </c>
      <c r="X20" s="2">
        <f t="shared" si="9"/>
        <v>0.29289270000000001</v>
      </c>
      <c r="Y20" s="4">
        <f t="shared" si="10"/>
        <v>49.917035784708879</v>
      </c>
    </row>
    <row r="21" spans="1:25" x14ac:dyDescent="0.25">
      <c r="A21" t="s">
        <v>46</v>
      </c>
      <c r="B21" s="3">
        <v>29</v>
      </c>
      <c r="C21" s="3">
        <v>13970.4</v>
      </c>
      <c r="D21">
        <v>5466.8</v>
      </c>
      <c r="E21">
        <f t="shared" si="0"/>
        <v>8503.5999999999985</v>
      </c>
      <c r="F21" s="4">
        <f t="shared" si="1"/>
        <v>60.868693809769212</v>
      </c>
      <c r="G21">
        <v>0.22700000000000001</v>
      </c>
      <c r="H21">
        <v>8.8999999999999996E-2</v>
      </c>
      <c r="I21" s="4">
        <f t="shared" si="2"/>
        <v>60.792951541850229</v>
      </c>
      <c r="J21" s="2">
        <v>323.29199999999997</v>
      </c>
      <c r="K21" s="2">
        <v>52.614910000000002</v>
      </c>
      <c r="L21" s="2">
        <f t="shared" si="3"/>
        <v>270.67708999999996</v>
      </c>
      <c r="M21" s="4">
        <f t="shared" si="4"/>
        <v>83.725266941340948</v>
      </c>
      <c r="N21" s="2">
        <v>380.45620000000002</v>
      </c>
      <c r="O21" s="2">
        <v>76.008300000000006</v>
      </c>
      <c r="P21" s="2">
        <f t="shared" si="5"/>
        <v>304.4479</v>
      </c>
      <c r="Q21" s="4">
        <f t="shared" si="6"/>
        <v>80.021800144142745</v>
      </c>
      <c r="R21" s="2">
        <v>0.62709689999999996</v>
      </c>
      <c r="S21" s="2">
        <v>0.1447946</v>
      </c>
      <c r="T21" s="2">
        <f t="shared" si="7"/>
        <v>0.48230229999999996</v>
      </c>
      <c r="U21" s="4">
        <f t="shared" si="8"/>
        <v>76.910330763873972</v>
      </c>
      <c r="V21">
        <v>0.33716879999999999</v>
      </c>
      <c r="W21">
        <v>0.13355040000000001</v>
      </c>
      <c r="X21" s="2">
        <f t="shared" si="9"/>
        <v>0.20361839999999998</v>
      </c>
      <c r="Y21" s="4">
        <f t="shared" si="10"/>
        <v>60.390641126937005</v>
      </c>
    </row>
    <row r="22" spans="1:25" x14ac:dyDescent="0.25">
      <c r="A22" t="s">
        <v>47</v>
      </c>
      <c r="B22" s="3">
        <v>3</v>
      </c>
      <c r="C22" s="3">
        <v>5070.6000000000004</v>
      </c>
      <c r="D22">
        <v>355.2</v>
      </c>
      <c r="E22">
        <f t="shared" si="0"/>
        <v>4715.4000000000005</v>
      </c>
      <c r="F22" s="4">
        <f t="shared" si="1"/>
        <v>92.99491184475211</v>
      </c>
      <c r="G22">
        <v>0.36</v>
      </c>
      <c r="H22">
        <v>2.5000000000000001E-2</v>
      </c>
      <c r="I22" s="4">
        <f t="shared" si="2"/>
        <v>93.055555555555543</v>
      </c>
      <c r="J22" s="2">
        <v>144.87</v>
      </c>
      <c r="K22" s="2">
        <v>5.4971519999999998</v>
      </c>
      <c r="L22" s="2">
        <f t="shared" si="3"/>
        <v>139.372848</v>
      </c>
      <c r="M22" s="4">
        <f t="shared" si="4"/>
        <v>96.205458687098783</v>
      </c>
      <c r="N22" s="2">
        <v>170.56120000000001</v>
      </c>
      <c r="O22" s="2">
        <v>7.3770939999999996</v>
      </c>
      <c r="P22" s="2">
        <f t="shared" si="5"/>
        <v>163.18410600000001</v>
      </c>
      <c r="Q22" s="4">
        <f t="shared" si="6"/>
        <v>95.674811152829591</v>
      </c>
      <c r="R22" s="2">
        <v>0.39323999999999998</v>
      </c>
      <c r="S22" s="2">
        <v>1.84E-2</v>
      </c>
      <c r="T22" s="2">
        <f t="shared" si="7"/>
        <v>0.37483999999999995</v>
      </c>
      <c r="U22" s="4">
        <f t="shared" si="8"/>
        <v>95.320923608991961</v>
      </c>
      <c r="V22">
        <v>0.11395089999999999</v>
      </c>
      <c r="W22">
        <v>8.0400000000000003E-3</v>
      </c>
      <c r="X22" s="2">
        <f t="shared" si="9"/>
        <v>0.10591089999999999</v>
      </c>
      <c r="Y22" s="4">
        <f t="shared" si="10"/>
        <v>92.94432953140344</v>
      </c>
    </row>
    <row r="23" spans="1:25" x14ac:dyDescent="0.25">
      <c r="A23" t="s">
        <v>48</v>
      </c>
      <c r="B23" s="3">
        <v>30</v>
      </c>
      <c r="C23" s="3">
        <v>63254.3</v>
      </c>
      <c r="D23">
        <v>4509.3999999999996</v>
      </c>
      <c r="E23">
        <f t="shared" si="0"/>
        <v>58744.9</v>
      </c>
      <c r="F23" s="4">
        <f t="shared" si="1"/>
        <v>92.870998493383055</v>
      </c>
      <c r="G23">
        <v>0.52100000000000002</v>
      </c>
      <c r="H23">
        <v>3.6999999999999998E-2</v>
      </c>
      <c r="I23" s="4">
        <f t="shared" si="2"/>
        <v>92.898272552783112</v>
      </c>
      <c r="J23" s="2">
        <v>518.49760000000003</v>
      </c>
      <c r="K23" s="2">
        <v>28.646609999999999</v>
      </c>
      <c r="L23" s="2">
        <f t="shared" si="3"/>
        <v>489.85099000000002</v>
      </c>
      <c r="M23" s="4">
        <f t="shared" si="4"/>
        <v>94.475073751546773</v>
      </c>
      <c r="N23" s="2">
        <v>698.24419999999998</v>
      </c>
      <c r="O23" s="2">
        <v>41.877360000000003</v>
      </c>
      <c r="P23" s="2">
        <f t="shared" si="5"/>
        <v>656.36684000000002</v>
      </c>
      <c r="Q23" s="4">
        <f t="shared" si="6"/>
        <v>94.002476497477545</v>
      </c>
      <c r="R23" s="2">
        <v>0.92960480000000001</v>
      </c>
      <c r="S23" s="2">
        <v>0.06</v>
      </c>
      <c r="T23" s="2">
        <f t="shared" si="7"/>
        <v>0.86960480000000007</v>
      </c>
      <c r="U23" s="4">
        <f t="shared" si="8"/>
        <v>93.545644342628194</v>
      </c>
      <c r="V23">
        <v>1.345812</v>
      </c>
      <c r="W23">
        <v>9.6299999999999997E-2</v>
      </c>
      <c r="X23" s="2">
        <f t="shared" si="9"/>
        <v>1.249512</v>
      </c>
      <c r="Y23" s="4">
        <f t="shared" si="10"/>
        <v>92.844468618202242</v>
      </c>
    </row>
    <row r="24" spans="1:25" x14ac:dyDescent="0.25">
      <c r="A24" t="s">
        <v>49</v>
      </c>
      <c r="B24" s="3">
        <v>31</v>
      </c>
      <c r="C24" s="3">
        <v>60576.7</v>
      </c>
      <c r="D24">
        <v>3231.1</v>
      </c>
      <c r="E24">
        <f t="shared" si="0"/>
        <v>57345.599999999999</v>
      </c>
      <c r="F24" s="4">
        <f t="shared" si="1"/>
        <v>94.666100992625886</v>
      </c>
      <c r="G24">
        <v>0.50900000000000001</v>
      </c>
      <c r="H24">
        <v>2.7E-2</v>
      </c>
      <c r="I24" s="4">
        <f t="shared" si="2"/>
        <v>94.695481335952849</v>
      </c>
      <c r="J24" s="2">
        <v>497.71800000000002</v>
      </c>
      <c r="K24" s="2">
        <v>20.666239999999998</v>
      </c>
      <c r="L24" s="2">
        <f t="shared" si="3"/>
        <v>477.05176</v>
      </c>
      <c r="M24" s="4">
        <f t="shared" si="4"/>
        <v>95.847801365431835</v>
      </c>
      <c r="N24" s="2">
        <v>670.31579999999997</v>
      </c>
      <c r="O24" s="2">
        <v>30.264479999999999</v>
      </c>
      <c r="P24" s="2">
        <f t="shared" si="5"/>
        <v>640.05131999999992</v>
      </c>
      <c r="Q24" s="4">
        <f t="shared" si="6"/>
        <v>95.485041528187153</v>
      </c>
      <c r="R24" s="2">
        <v>0.90226189999999995</v>
      </c>
      <c r="S24" s="2">
        <v>4.5100000000000001E-2</v>
      </c>
      <c r="T24" s="2">
        <f t="shared" si="7"/>
        <v>0.85716189999999992</v>
      </c>
      <c r="U24" s="4">
        <f t="shared" si="8"/>
        <v>95.001451352428816</v>
      </c>
      <c r="V24">
        <v>1.289542</v>
      </c>
      <c r="W24">
        <v>6.9099999999999995E-2</v>
      </c>
      <c r="X24" s="2">
        <f t="shared" si="9"/>
        <v>1.220442</v>
      </c>
      <c r="Y24" s="4">
        <f t="shared" si="10"/>
        <v>94.641508380494784</v>
      </c>
    </row>
    <row r="25" spans="1:25" x14ac:dyDescent="0.25">
      <c r="A25" t="s">
        <v>50</v>
      </c>
      <c r="B25" s="3">
        <v>32</v>
      </c>
      <c r="C25" s="3">
        <v>53446.3</v>
      </c>
      <c r="D25">
        <v>7253</v>
      </c>
      <c r="E25">
        <f t="shared" si="0"/>
        <v>46193.3</v>
      </c>
      <c r="F25" s="4">
        <f t="shared" si="1"/>
        <v>86.429369292168019</v>
      </c>
      <c r="G25">
        <v>0.51400000000000001</v>
      </c>
      <c r="H25">
        <v>7.0000000000000007E-2</v>
      </c>
      <c r="I25" s="4">
        <f t="shared" si="2"/>
        <v>86.381322957198449</v>
      </c>
      <c r="J25" s="2">
        <v>438.00720000000001</v>
      </c>
      <c r="K25" s="2">
        <v>45.947679999999998</v>
      </c>
      <c r="L25" s="2">
        <f t="shared" si="3"/>
        <v>392.05952000000002</v>
      </c>
      <c r="M25" s="4">
        <f t="shared" si="4"/>
        <v>89.509834541532655</v>
      </c>
      <c r="N25" s="2">
        <v>590.61659999999995</v>
      </c>
      <c r="O25" s="2">
        <v>67.231290000000001</v>
      </c>
      <c r="P25" s="2">
        <f t="shared" si="5"/>
        <v>523.38530999999989</v>
      </c>
      <c r="Q25" s="4">
        <f t="shared" si="6"/>
        <v>88.616762549511805</v>
      </c>
      <c r="R25" s="2">
        <v>0.79343810000000004</v>
      </c>
      <c r="S25" s="2">
        <v>9.5799999999999996E-2</v>
      </c>
      <c r="T25" s="2">
        <f t="shared" si="7"/>
        <v>0.69763810000000004</v>
      </c>
      <c r="U25" s="4">
        <f t="shared" si="8"/>
        <v>87.925964230858085</v>
      </c>
      <c r="V25">
        <v>1.1371199999999999</v>
      </c>
      <c r="W25">
        <v>0.15477850000000001</v>
      </c>
      <c r="X25" s="2">
        <f t="shared" si="9"/>
        <v>0.98234149999999987</v>
      </c>
      <c r="Y25" s="4">
        <f t="shared" si="10"/>
        <v>86.38855177993527</v>
      </c>
    </row>
    <row r="26" spans="1:25" x14ac:dyDescent="0.25">
      <c r="A26" t="s">
        <v>51</v>
      </c>
      <c r="B26" s="3">
        <v>33</v>
      </c>
      <c r="C26" s="3">
        <v>142418.20000000001</v>
      </c>
      <c r="D26">
        <v>38523.5</v>
      </c>
      <c r="E26">
        <f t="shared" si="0"/>
        <v>103894.70000000001</v>
      </c>
      <c r="F26" s="4">
        <f t="shared" si="1"/>
        <v>72.950437514306472</v>
      </c>
      <c r="G26">
        <v>0.61099999999999999</v>
      </c>
      <c r="H26">
        <v>0.16500000000000001</v>
      </c>
      <c r="I26" s="4">
        <f t="shared" si="2"/>
        <v>72.995090016366603</v>
      </c>
      <c r="J26" s="2">
        <v>1155.8579999999999</v>
      </c>
      <c r="K26" s="2">
        <v>238.44470000000001</v>
      </c>
      <c r="L26" s="2">
        <f t="shared" si="3"/>
        <v>917.41329999999994</v>
      </c>
      <c r="M26" s="4">
        <f t="shared" si="4"/>
        <v>79.370761806381068</v>
      </c>
      <c r="N26" s="2">
        <v>1550.7059999999999</v>
      </c>
      <c r="O26" s="2">
        <v>345.26330000000002</v>
      </c>
      <c r="P26" s="2">
        <f t="shared" si="5"/>
        <v>1205.4426999999998</v>
      </c>
      <c r="Q26" s="4">
        <f t="shared" si="6"/>
        <v>77.735089694629409</v>
      </c>
      <c r="R26" s="2">
        <v>1.912784</v>
      </c>
      <c r="S26" s="2">
        <v>0.4119662</v>
      </c>
      <c r="T26" s="2">
        <f t="shared" si="7"/>
        <v>1.5008178000000001</v>
      </c>
      <c r="U26" s="4">
        <f t="shared" si="8"/>
        <v>78.462481911182863</v>
      </c>
      <c r="V26">
        <v>3.0229249999999999</v>
      </c>
      <c r="W26">
        <v>0.81770010000000004</v>
      </c>
      <c r="X26" s="2">
        <f t="shared" si="9"/>
        <v>2.2052248999999997</v>
      </c>
      <c r="Y26" s="4">
        <f t="shared" si="10"/>
        <v>72.950036802103909</v>
      </c>
    </row>
    <row r="27" spans="1:25" x14ac:dyDescent="0.25">
      <c r="A27" t="s">
        <v>52</v>
      </c>
      <c r="B27" s="3">
        <v>34</v>
      </c>
      <c r="C27" s="3">
        <v>41637.699999999997</v>
      </c>
      <c r="D27">
        <v>26043.3</v>
      </c>
      <c r="E27">
        <f t="shared" si="0"/>
        <v>15594.399999999998</v>
      </c>
      <c r="F27" s="4">
        <f t="shared" si="1"/>
        <v>37.452597045466007</v>
      </c>
      <c r="G27">
        <v>0.39700000000000002</v>
      </c>
      <c r="H27">
        <v>0.248</v>
      </c>
      <c r="I27" s="4">
        <f t="shared" si="2"/>
        <v>37.531486146095723</v>
      </c>
      <c r="J27" s="2">
        <v>685.73850000000004</v>
      </c>
      <c r="K27" s="2">
        <v>302.3562</v>
      </c>
      <c r="L27" s="2">
        <f t="shared" si="3"/>
        <v>383.38230000000004</v>
      </c>
      <c r="M27" s="4">
        <f t="shared" si="4"/>
        <v>55.907944500709817</v>
      </c>
      <c r="N27" s="2">
        <v>887.97720000000004</v>
      </c>
      <c r="O27" s="2">
        <v>429.87650000000002</v>
      </c>
      <c r="P27" s="2">
        <f t="shared" si="5"/>
        <v>458.10070000000002</v>
      </c>
      <c r="Q27" s="4">
        <f t="shared" si="6"/>
        <v>51.589241255293494</v>
      </c>
      <c r="R27" s="2">
        <v>1.988864</v>
      </c>
      <c r="S27" s="2">
        <v>0.96957899999999997</v>
      </c>
      <c r="T27" s="2">
        <f t="shared" si="7"/>
        <v>1.019285</v>
      </c>
      <c r="U27" s="4">
        <f t="shared" si="8"/>
        <v>51.249607816321273</v>
      </c>
      <c r="V27">
        <v>0.95334680000000005</v>
      </c>
      <c r="W27">
        <v>0.59686870000000003</v>
      </c>
      <c r="X27" s="2">
        <f t="shared" si="9"/>
        <v>0.35647810000000002</v>
      </c>
      <c r="Y27" s="4">
        <f t="shared" si="10"/>
        <v>37.392279493674287</v>
      </c>
    </row>
    <row r="28" spans="1:25" x14ac:dyDescent="0.25">
      <c r="A28" t="s">
        <v>53</v>
      </c>
      <c r="B28" s="3">
        <v>35</v>
      </c>
      <c r="C28" s="3">
        <v>20045.099999999999</v>
      </c>
      <c r="D28">
        <v>7575.1</v>
      </c>
      <c r="E28">
        <f t="shared" si="0"/>
        <v>12469.999999999998</v>
      </c>
      <c r="F28" s="4">
        <f t="shared" si="1"/>
        <v>62.209717087966631</v>
      </c>
      <c r="G28">
        <v>0.56799999999999995</v>
      </c>
      <c r="H28">
        <v>0.215</v>
      </c>
      <c r="I28" s="4">
        <f t="shared" si="2"/>
        <v>62.147887323943664</v>
      </c>
      <c r="J28" s="2">
        <v>637.178</v>
      </c>
      <c r="K28" s="2">
        <v>97.248639999999995</v>
      </c>
      <c r="L28" s="2">
        <f t="shared" si="3"/>
        <v>539.92935999999997</v>
      </c>
      <c r="M28" s="4">
        <f t="shared" si="4"/>
        <v>84.737602365430064</v>
      </c>
      <c r="N28" s="2">
        <v>711.31349999999998</v>
      </c>
      <c r="O28" s="2">
        <v>125.3121</v>
      </c>
      <c r="P28" s="2">
        <f t="shared" si="5"/>
        <v>586.00139999999999</v>
      </c>
      <c r="Q28" s="4">
        <f t="shared" si="6"/>
        <v>82.382999900887583</v>
      </c>
      <c r="R28" s="2">
        <v>1.046808</v>
      </c>
      <c r="S28" s="2">
        <v>0.1748779</v>
      </c>
      <c r="T28" s="2">
        <f t="shared" si="7"/>
        <v>0.87193009999999993</v>
      </c>
      <c r="U28" s="4">
        <f t="shared" si="8"/>
        <v>83.294176200411158</v>
      </c>
      <c r="V28">
        <v>0.46125729999999998</v>
      </c>
      <c r="W28">
        <v>0.174042</v>
      </c>
      <c r="X28" s="2">
        <f t="shared" si="9"/>
        <v>0.28721529999999995</v>
      </c>
      <c r="Y28" s="4">
        <f t="shared" si="10"/>
        <v>62.267914242224457</v>
      </c>
    </row>
    <row r="29" spans="1:25" x14ac:dyDescent="0.25">
      <c r="A29" t="s">
        <v>54</v>
      </c>
      <c r="B29" s="3">
        <v>36</v>
      </c>
      <c r="C29" s="3">
        <v>24790.1</v>
      </c>
      <c r="D29">
        <v>6408.9</v>
      </c>
      <c r="E29">
        <f t="shared" si="0"/>
        <v>18381.199999999997</v>
      </c>
      <c r="F29" s="4">
        <f t="shared" si="1"/>
        <v>74.147341075671321</v>
      </c>
      <c r="G29">
        <v>0.53700000000000003</v>
      </c>
      <c r="H29">
        <v>0.13900000000000001</v>
      </c>
      <c r="I29" s="4">
        <f t="shared" si="2"/>
        <v>74.115456238361261</v>
      </c>
      <c r="J29" s="2">
        <v>1044.4739999999999</v>
      </c>
      <c r="K29" s="2">
        <v>86.144760000000005</v>
      </c>
      <c r="L29" s="2">
        <f t="shared" si="3"/>
        <v>958.32923999999991</v>
      </c>
      <c r="M29" s="4">
        <f t="shared" si="4"/>
        <v>91.752330838297553</v>
      </c>
      <c r="N29" s="2">
        <v>1173.327</v>
      </c>
      <c r="O29" s="2">
        <v>119.7132</v>
      </c>
      <c r="P29" s="2">
        <f t="shared" si="5"/>
        <v>1053.6138000000001</v>
      </c>
      <c r="Q29" s="4">
        <f t="shared" si="6"/>
        <v>89.797115382156903</v>
      </c>
      <c r="R29" s="2">
        <v>1.720645</v>
      </c>
      <c r="S29" s="2">
        <v>0.16456080000000001</v>
      </c>
      <c r="T29" s="2">
        <f t="shared" si="7"/>
        <v>1.5560841999999999</v>
      </c>
      <c r="U29" s="4">
        <f t="shared" si="8"/>
        <v>90.436098091122801</v>
      </c>
      <c r="V29">
        <v>0.67651190000000005</v>
      </c>
      <c r="W29">
        <v>0.1745979</v>
      </c>
      <c r="X29" s="2">
        <f t="shared" si="9"/>
        <v>0.50191400000000008</v>
      </c>
      <c r="Y29" s="4">
        <f t="shared" si="10"/>
        <v>74.191451768993275</v>
      </c>
    </row>
    <row r="30" spans="1:25" x14ac:dyDescent="0.25">
      <c r="A30" t="s">
        <v>55</v>
      </c>
      <c r="B30" s="3">
        <v>37</v>
      </c>
      <c r="C30" s="3">
        <v>11448.6</v>
      </c>
      <c r="D30">
        <v>4822.3</v>
      </c>
      <c r="E30">
        <f t="shared" si="0"/>
        <v>6626.3</v>
      </c>
      <c r="F30" s="4">
        <f t="shared" si="1"/>
        <v>57.878692591233857</v>
      </c>
      <c r="G30">
        <v>0.64400000000000002</v>
      </c>
      <c r="H30">
        <v>0.27100000000000002</v>
      </c>
      <c r="I30" s="4">
        <f t="shared" si="2"/>
        <v>57.919254658385086</v>
      </c>
      <c r="J30" s="2">
        <v>207.19980000000001</v>
      </c>
      <c r="K30" s="2">
        <v>48.24389</v>
      </c>
      <c r="L30" s="2">
        <f t="shared" si="3"/>
        <v>158.95591000000002</v>
      </c>
      <c r="M30" s="4">
        <f t="shared" si="4"/>
        <v>76.716246830354081</v>
      </c>
      <c r="N30" s="2">
        <v>293.93180000000001</v>
      </c>
      <c r="O30" s="2">
        <v>84.535139999999998</v>
      </c>
      <c r="P30" s="2">
        <f t="shared" si="5"/>
        <v>209.39666</v>
      </c>
      <c r="Q30" s="4">
        <f t="shared" si="6"/>
        <v>71.239879455030035</v>
      </c>
      <c r="R30" s="2">
        <v>0.3334511</v>
      </c>
      <c r="S30" s="2">
        <v>9.5200000000000007E-2</v>
      </c>
      <c r="T30" s="2">
        <f t="shared" si="7"/>
        <v>0.23825109999999999</v>
      </c>
      <c r="U30" s="4">
        <f t="shared" si="8"/>
        <v>71.450086684374398</v>
      </c>
      <c r="V30">
        <v>0.2894082</v>
      </c>
      <c r="W30">
        <v>0.1213621</v>
      </c>
      <c r="X30" s="2">
        <f t="shared" si="9"/>
        <v>0.1680461</v>
      </c>
      <c r="Y30" s="4">
        <f t="shared" si="10"/>
        <v>58.065424545676315</v>
      </c>
    </row>
    <row r="31" spans="1:25" x14ac:dyDescent="0.25">
      <c r="A31" t="s">
        <v>56</v>
      </c>
      <c r="B31" s="3">
        <v>38</v>
      </c>
      <c r="C31" s="3">
        <v>202.9</v>
      </c>
      <c r="D31">
        <v>2</v>
      </c>
      <c r="E31">
        <f t="shared" si="0"/>
        <v>200.9</v>
      </c>
      <c r="F31" s="4">
        <f t="shared" si="1"/>
        <v>99.014292755051741</v>
      </c>
      <c r="G31">
        <v>0.05</v>
      </c>
      <c r="H31">
        <v>0</v>
      </c>
      <c r="I31" s="4">
        <f t="shared" si="2"/>
        <v>100</v>
      </c>
      <c r="J31" s="2">
        <v>2.3578790000000001</v>
      </c>
      <c r="K31" s="2">
        <v>1.77E-2</v>
      </c>
      <c r="L31" s="2">
        <f t="shared" si="3"/>
        <v>2.340179</v>
      </c>
      <c r="M31" s="4">
        <f t="shared" si="4"/>
        <v>99.249325347059795</v>
      </c>
      <c r="N31" s="2">
        <v>3.6500689999999998</v>
      </c>
      <c r="O31" s="2">
        <v>3.0300000000000001E-2</v>
      </c>
      <c r="P31" s="2">
        <f t="shared" si="5"/>
        <v>3.6197689999999998</v>
      </c>
      <c r="Q31" s="4">
        <f t="shared" si="6"/>
        <v>99.169878706402542</v>
      </c>
      <c r="R31" s="2">
        <v>1.668791E-2</v>
      </c>
      <c r="S31" s="2">
        <v>1.3899999999999999E-4</v>
      </c>
      <c r="T31" s="2">
        <f t="shared" si="7"/>
        <v>1.654891E-2</v>
      </c>
      <c r="U31" s="4">
        <f t="shared" si="8"/>
        <v>99.16706166320408</v>
      </c>
      <c r="V31">
        <v>5.2302679999999997E-3</v>
      </c>
      <c r="W31">
        <v>5.1E-5</v>
      </c>
      <c r="X31" s="2">
        <f t="shared" si="9"/>
        <v>5.1792679999999999E-3</v>
      </c>
      <c r="Y31" s="4">
        <f t="shared" si="10"/>
        <v>99.024906563105375</v>
      </c>
    </row>
    <row r="32" spans="1:25" x14ac:dyDescent="0.25">
      <c r="A32" t="s">
        <v>57</v>
      </c>
      <c r="B32" s="3">
        <v>4</v>
      </c>
      <c r="C32" s="3">
        <v>22564.9</v>
      </c>
      <c r="D32">
        <v>14696.3</v>
      </c>
      <c r="E32">
        <f t="shared" si="0"/>
        <v>7868.6000000000022</v>
      </c>
      <c r="F32" s="4">
        <f t="shared" si="1"/>
        <v>34.870972173597053</v>
      </c>
      <c r="G32">
        <v>0.70599999999999996</v>
      </c>
      <c r="H32">
        <v>0.46</v>
      </c>
      <c r="I32" s="4">
        <f t="shared" si="2"/>
        <v>34.844192634560898</v>
      </c>
      <c r="J32" s="2">
        <v>563.17520000000002</v>
      </c>
      <c r="K32" s="2">
        <v>190.07320000000001</v>
      </c>
      <c r="L32" s="2">
        <f t="shared" si="3"/>
        <v>373.10199999999998</v>
      </c>
      <c r="M32" s="4">
        <f t="shared" si="4"/>
        <v>66.249721223519771</v>
      </c>
      <c r="N32" s="2">
        <v>678.27670000000001</v>
      </c>
      <c r="O32" s="2">
        <v>265.04349999999999</v>
      </c>
      <c r="P32" s="2">
        <f t="shared" si="5"/>
        <v>413.23320000000001</v>
      </c>
      <c r="Q32" s="4">
        <f t="shared" si="6"/>
        <v>60.923985742102005</v>
      </c>
      <c r="R32" s="2">
        <v>1.0116909999999999</v>
      </c>
      <c r="S32" s="2">
        <v>0.37083559999999999</v>
      </c>
      <c r="T32" s="2">
        <f t="shared" si="7"/>
        <v>0.64085539999999996</v>
      </c>
      <c r="U32" s="4">
        <f t="shared" si="8"/>
        <v>63.344973910017984</v>
      </c>
      <c r="V32">
        <v>0.60338809999999998</v>
      </c>
      <c r="W32">
        <v>0.39297769999999999</v>
      </c>
      <c r="X32" s="2">
        <f t="shared" si="9"/>
        <v>0.2104104</v>
      </c>
      <c r="Y32" s="4">
        <f t="shared" si="10"/>
        <v>34.871486527493666</v>
      </c>
    </row>
    <row r="33" spans="1:25" x14ac:dyDescent="0.25">
      <c r="A33" t="s">
        <v>58</v>
      </c>
      <c r="B33" s="3">
        <v>40</v>
      </c>
      <c r="C33" s="3">
        <v>61558</v>
      </c>
      <c r="D33">
        <v>32308.7</v>
      </c>
      <c r="E33">
        <f t="shared" si="0"/>
        <v>29249.3</v>
      </c>
      <c r="F33" s="4">
        <f t="shared" si="1"/>
        <v>47.515026479092889</v>
      </c>
      <c r="G33">
        <v>0.59899999999999998</v>
      </c>
      <c r="H33">
        <v>0.314</v>
      </c>
      <c r="I33" s="4">
        <f t="shared" si="2"/>
        <v>47.579298831385643</v>
      </c>
      <c r="J33" s="2">
        <v>500.18020000000001</v>
      </c>
      <c r="K33" s="2">
        <v>208.2843</v>
      </c>
      <c r="L33" s="2">
        <f t="shared" si="3"/>
        <v>291.89589999999998</v>
      </c>
      <c r="M33" s="4">
        <f t="shared" si="4"/>
        <v>58.358147723560428</v>
      </c>
      <c r="N33" s="2">
        <v>671.28250000000003</v>
      </c>
      <c r="O33" s="2">
        <v>298.18790000000001</v>
      </c>
      <c r="P33" s="2">
        <f t="shared" si="5"/>
        <v>373.09460000000001</v>
      </c>
      <c r="Q33" s="4">
        <f t="shared" si="6"/>
        <v>55.579372320893214</v>
      </c>
      <c r="R33" s="2">
        <v>0.83512719999999996</v>
      </c>
      <c r="S33" s="2">
        <v>0.3622244</v>
      </c>
      <c r="T33" s="2">
        <f t="shared" si="7"/>
        <v>0.47290279999999996</v>
      </c>
      <c r="U33" s="4">
        <f t="shared" si="8"/>
        <v>56.626439660928298</v>
      </c>
      <c r="V33">
        <v>1.306969</v>
      </c>
      <c r="W33">
        <v>0.68604019999999999</v>
      </c>
      <c r="X33" s="2">
        <f t="shared" si="9"/>
        <v>0.62092880000000006</v>
      </c>
      <c r="Y33" s="4">
        <f t="shared" si="10"/>
        <v>47.509068692524465</v>
      </c>
    </row>
    <row r="34" spans="1:25" x14ac:dyDescent="0.25">
      <c r="A34" t="s">
        <v>59</v>
      </c>
      <c r="B34" s="3">
        <v>41</v>
      </c>
      <c r="C34" s="3">
        <v>17501.099999999999</v>
      </c>
      <c r="D34">
        <v>1249.9000000000001</v>
      </c>
      <c r="E34">
        <f t="shared" si="0"/>
        <v>16251.199999999999</v>
      </c>
      <c r="F34" s="4">
        <f t="shared" si="1"/>
        <v>92.858163201170214</v>
      </c>
      <c r="G34">
        <v>0.60299999999999998</v>
      </c>
      <c r="H34">
        <v>4.2999999999999997E-2</v>
      </c>
      <c r="I34" s="4">
        <f t="shared" si="2"/>
        <v>92.868988391376433</v>
      </c>
      <c r="J34" s="2">
        <v>414.67270000000002</v>
      </c>
      <c r="K34" s="2">
        <v>19.198989999999998</v>
      </c>
      <c r="L34" s="2">
        <f t="shared" si="3"/>
        <v>395.47371000000004</v>
      </c>
      <c r="M34" s="4">
        <f t="shared" si="4"/>
        <v>95.370085853252462</v>
      </c>
      <c r="N34" s="2">
        <v>500.15069999999997</v>
      </c>
      <c r="O34" s="2">
        <v>25.353000000000002</v>
      </c>
      <c r="P34" s="2">
        <f t="shared" si="5"/>
        <v>474.79769999999996</v>
      </c>
      <c r="Q34" s="4">
        <f t="shared" si="6"/>
        <v>94.930927818355542</v>
      </c>
      <c r="R34" s="2">
        <v>1.096506</v>
      </c>
      <c r="S34" s="2">
        <v>5.5300000000000002E-2</v>
      </c>
      <c r="T34" s="2">
        <f t="shared" si="7"/>
        <v>1.0412060000000001</v>
      </c>
      <c r="U34" s="4">
        <f t="shared" si="8"/>
        <v>94.956707943230597</v>
      </c>
      <c r="V34">
        <v>0.41471340000000001</v>
      </c>
      <c r="W34">
        <v>2.9600000000000001E-2</v>
      </c>
      <c r="X34" s="2">
        <f t="shared" si="9"/>
        <v>0.38511339999999999</v>
      </c>
      <c r="Y34" s="4">
        <f t="shared" si="10"/>
        <v>92.862540732949554</v>
      </c>
    </row>
    <row r="35" spans="1:25" x14ac:dyDescent="0.25">
      <c r="A35" t="s">
        <v>60</v>
      </c>
      <c r="B35" s="3">
        <v>42</v>
      </c>
      <c r="C35" s="3">
        <v>67191.899999999994</v>
      </c>
      <c r="D35">
        <v>17808.3</v>
      </c>
      <c r="E35">
        <f t="shared" si="0"/>
        <v>49383.599999999991</v>
      </c>
      <c r="F35" s="4">
        <f t="shared" si="1"/>
        <v>73.496358936121752</v>
      </c>
      <c r="G35">
        <v>0.45400000000000001</v>
      </c>
      <c r="H35">
        <v>0.12</v>
      </c>
      <c r="I35" s="4">
        <f t="shared" si="2"/>
        <v>73.568281938325995</v>
      </c>
      <c r="J35" s="2">
        <v>507.30829999999997</v>
      </c>
      <c r="K35" s="2">
        <v>96.998670000000004</v>
      </c>
      <c r="L35" s="2">
        <f t="shared" si="3"/>
        <v>410.30962999999997</v>
      </c>
      <c r="M35" s="4">
        <f t="shared" si="4"/>
        <v>80.879739203951516</v>
      </c>
      <c r="N35" s="2">
        <v>755.49369999999999</v>
      </c>
      <c r="O35" s="2">
        <v>164.18610000000001</v>
      </c>
      <c r="P35" s="2">
        <f t="shared" si="5"/>
        <v>591.30759999999998</v>
      </c>
      <c r="Q35" s="4">
        <f t="shared" si="6"/>
        <v>78.267707593061331</v>
      </c>
      <c r="R35" s="2">
        <v>1.2601869999999999</v>
      </c>
      <c r="S35" s="2">
        <v>0.29182449999999999</v>
      </c>
      <c r="T35" s="2">
        <f t="shared" si="7"/>
        <v>0.96836250000000001</v>
      </c>
      <c r="U35" s="4">
        <f t="shared" si="8"/>
        <v>76.842762224971366</v>
      </c>
      <c r="V35">
        <v>1.5563689999999999</v>
      </c>
      <c r="W35">
        <v>0.41058869999999997</v>
      </c>
      <c r="X35" s="2">
        <f t="shared" si="9"/>
        <v>1.1457803</v>
      </c>
      <c r="Y35" s="4">
        <f t="shared" si="10"/>
        <v>73.618807622099908</v>
      </c>
    </row>
    <row r="36" spans="1:25" x14ac:dyDescent="0.25">
      <c r="A36" t="s">
        <v>61</v>
      </c>
      <c r="B36" s="3">
        <v>43</v>
      </c>
      <c r="C36" s="3">
        <v>859.6</v>
      </c>
      <c r="D36">
        <v>0</v>
      </c>
      <c r="E36">
        <f t="shared" si="0"/>
        <v>859.6</v>
      </c>
      <c r="F36" s="4">
        <f t="shared" si="1"/>
        <v>100</v>
      </c>
      <c r="G36">
        <v>0.17</v>
      </c>
      <c r="H36">
        <v>0</v>
      </c>
      <c r="I36" s="4">
        <f t="shared" si="2"/>
        <v>100</v>
      </c>
      <c r="J36" s="2">
        <v>4.4325489999999999</v>
      </c>
      <c r="K36" s="2">
        <v>5.1100000000000002E-5</v>
      </c>
      <c r="L36" s="2">
        <f t="shared" si="3"/>
        <v>4.4324978999999995</v>
      </c>
      <c r="M36" s="4">
        <f t="shared" si="4"/>
        <v>99.998847164464493</v>
      </c>
      <c r="N36" s="2">
        <v>8.8264320000000005</v>
      </c>
      <c r="O36" s="2">
        <v>9.8999999999999994E-5</v>
      </c>
      <c r="P36" s="2">
        <f t="shared" si="5"/>
        <v>8.826333</v>
      </c>
      <c r="Q36" s="4">
        <f t="shared" si="6"/>
        <v>99.998878368971731</v>
      </c>
      <c r="R36" s="2">
        <v>2.1783130000000001E-2</v>
      </c>
      <c r="S36" s="2">
        <v>2.8999999999999998E-7</v>
      </c>
      <c r="T36" s="2">
        <f t="shared" si="7"/>
        <v>2.1782840000000001E-2</v>
      </c>
      <c r="U36" s="4">
        <f t="shared" si="8"/>
        <v>99.998668694535624</v>
      </c>
      <c r="V36">
        <v>1.853923E-2</v>
      </c>
      <c r="W36">
        <v>2.16E-7</v>
      </c>
      <c r="X36" s="2">
        <f t="shared" si="9"/>
        <v>1.8539013999999999E-2</v>
      </c>
      <c r="Y36" s="4">
        <f t="shared" si="10"/>
        <v>99.998834903067703</v>
      </c>
    </row>
    <row r="37" spans="1:25" x14ac:dyDescent="0.25">
      <c r="A37" t="s">
        <v>62</v>
      </c>
      <c r="B37" s="3">
        <v>44</v>
      </c>
      <c r="C37" s="3">
        <v>6628.5</v>
      </c>
      <c r="D37">
        <v>0.1</v>
      </c>
      <c r="E37">
        <f t="shared" si="0"/>
        <v>6628.4</v>
      </c>
      <c r="F37" s="4">
        <f t="shared" si="1"/>
        <v>99.998491363053475</v>
      </c>
      <c r="G37">
        <v>6.2E-2</v>
      </c>
      <c r="H37">
        <v>0</v>
      </c>
      <c r="I37" s="4">
        <f t="shared" si="2"/>
        <v>100</v>
      </c>
      <c r="J37" s="2">
        <v>117.78279999999999</v>
      </c>
      <c r="K37" s="2">
        <v>1.6000000000000001E-3</v>
      </c>
      <c r="L37" s="2">
        <f t="shared" si="3"/>
        <v>117.7812</v>
      </c>
      <c r="M37" s="4">
        <f t="shared" si="4"/>
        <v>99.998641567359584</v>
      </c>
      <c r="N37" s="2">
        <v>159.58009999999999</v>
      </c>
      <c r="O37" s="2">
        <v>2.3500000000000001E-3</v>
      </c>
      <c r="P37" s="2">
        <f t="shared" si="5"/>
        <v>159.57774999999998</v>
      </c>
      <c r="Q37" s="4">
        <f t="shared" si="6"/>
        <v>99.998527385306815</v>
      </c>
      <c r="R37" s="2">
        <v>0.57682469999999997</v>
      </c>
      <c r="S37" s="2">
        <v>9.4299999999999995E-6</v>
      </c>
      <c r="T37" s="2">
        <f t="shared" si="7"/>
        <v>0.57681526999999999</v>
      </c>
      <c r="U37" s="4">
        <f t="shared" si="8"/>
        <v>99.998365187898514</v>
      </c>
      <c r="V37">
        <v>0.16149479999999999</v>
      </c>
      <c r="W37">
        <v>2.8600000000000001E-6</v>
      </c>
      <c r="X37" s="2">
        <f t="shared" si="9"/>
        <v>0.16149194</v>
      </c>
      <c r="Y37" s="4">
        <f t="shared" si="10"/>
        <v>99.99822904514572</v>
      </c>
    </row>
    <row r="38" spans="1:25" x14ac:dyDescent="0.25">
      <c r="A38" t="s">
        <v>63</v>
      </c>
      <c r="B38" s="3">
        <v>45</v>
      </c>
      <c r="C38" s="3">
        <v>3275.2</v>
      </c>
      <c r="D38">
        <v>360.5</v>
      </c>
      <c r="E38">
        <f t="shared" si="0"/>
        <v>2914.7</v>
      </c>
      <c r="F38" s="4">
        <f t="shared" si="1"/>
        <v>88.993038593063019</v>
      </c>
      <c r="G38">
        <v>0.19</v>
      </c>
      <c r="H38">
        <v>2.1000000000000001E-2</v>
      </c>
      <c r="I38" s="4">
        <f t="shared" si="2"/>
        <v>88.947368421052644</v>
      </c>
      <c r="J38" s="2">
        <v>25.22953</v>
      </c>
      <c r="K38" s="2">
        <v>0.84824600000000006</v>
      </c>
      <c r="L38" s="2">
        <f t="shared" si="3"/>
        <v>24.381284000000001</v>
      </c>
      <c r="M38" s="4">
        <f t="shared" si="4"/>
        <v>96.637884257059099</v>
      </c>
      <c r="N38" s="2">
        <v>36.045349999999999</v>
      </c>
      <c r="O38" s="2">
        <v>2.239169</v>
      </c>
      <c r="P38" s="2">
        <f t="shared" si="5"/>
        <v>33.806181000000002</v>
      </c>
      <c r="Q38" s="4">
        <f t="shared" si="6"/>
        <v>93.787911616893723</v>
      </c>
      <c r="R38" s="2">
        <v>6.1514079999999999E-2</v>
      </c>
      <c r="S38" s="2">
        <v>4.4600000000000004E-3</v>
      </c>
      <c r="T38" s="2">
        <f t="shared" si="7"/>
        <v>5.705408E-2</v>
      </c>
      <c r="U38" s="4">
        <f t="shared" si="8"/>
        <v>92.749627402376817</v>
      </c>
      <c r="V38">
        <v>7.4755699999999994E-2</v>
      </c>
      <c r="W38">
        <v>8.8900000000000003E-3</v>
      </c>
      <c r="X38" s="2">
        <f t="shared" si="9"/>
        <v>6.5865699999999999E-2</v>
      </c>
      <c r="Y38" s="4">
        <f t="shared" si="10"/>
        <v>88.10793023140711</v>
      </c>
    </row>
    <row r="39" spans="1:25" x14ac:dyDescent="0.25">
      <c r="A39" t="s">
        <v>64</v>
      </c>
      <c r="B39" s="3">
        <v>46</v>
      </c>
      <c r="C39" s="3">
        <v>97.4</v>
      </c>
      <c r="D39">
        <v>0</v>
      </c>
      <c r="E39">
        <f t="shared" si="0"/>
        <v>97.4</v>
      </c>
      <c r="F39" s="4">
        <f t="shared" si="1"/>
        <v>100</v>
      </c>
      <c r="G39">
        <v>5.6000000000000001E-2</v>
      </c>
      <c r="H39">
        <v>0</v>
      </c>
      <c r="I39" s="4">
        <f t="shared" si="2"/>
        <v>100</v>
      </c>
      <c r="J39" s="2">
        <v>0.64132169999999999</v>
      </c>
      <c r="K39" s="2">
        <v>2.7900000000000001E-5</v>
      </c>
      <c r="L39" s="2">
        <f t="shared" si="3"/>
        <v>0.64129380000000002</v>
      </c>
      <c r="M39" s="4">
        <f t="shared" si="4"/>
        <v>99.995649609236679</v>
      </c>
      <c r="N39" s="2">
        <v>1.057598</v>
      </c>
      <c r="O39" s="2">
        <v>4.6E-5</v>
      </c>
      <c r="P39" s="2">
        <f t="shared" si="5"/>
        <v>1.057552</v>
      </c>
      <c r="Q39" s="4">
        <f t="shared" si="6"/>
        <v>99.995650521275564</v>
      </c>
      <c r="R39" s="2">
        <v>4.2102559999999999E-3</v>
      </c>
      <c r="S39" s="2">
        <v>1.8300000000000001E-7</v>
      </c>
      <c r="T39" s="2">
        <f t="shared" si="7"/>
        <v>4.2100729999999999E-3</v>
      </c>
      <c r="U39" s="4">
        <f t="shared" si="8"/>
        <v>99.995653470952846</v>
      </c>
      <c r="V39">
        <v>2.6645079999999999E-3</v>
      </c>
      <c r="W39">
        <v>1.1600000000000001E-7</v>
      </c>
      <c r="X39" s="2">
        <f t="shared" si="9"/>
        <v>2.6643919999999998E-3</v>
      </c>
      <c r="Y39" s="4">
        <f t="shared" si="10"/>
        <v>99.99564647582217</v>
      </c>
    </row>
    <row r="40" spans="1:25" x14ac:dyDescent="0.25">
      <c r="A40" t="s">
        <v>65</v>
      </c>
      <c r="B40" s="3">
        <v>47</v>
      </c>
      <c r="C40" s="3">
        <v>266</v>
      </c>
      <c r="D40">
        <v>0</v>
      </c>
      <c r="E40">
        <f t="shared" si="0"/>
        <v>266</v>
      </c>
      <c r="F40" s="4">
        <f t="shared" si="1"/>
        <v>100</v>
      </c>
      <c r="G40">
        <v>4.7E-2</v>
      </c>
      <c r="H40">
        <v>0</v>
      </c>
      <c r="I40" s="4">
        <f t="shared" si="2"/>
        <v>100</v>
      </c>
      <c r="J40" s="2">
        <v>1.099896</v>
      </c>
      <c r="K40" s="2">
        <v>5.41E-5</v>
      </c>
      <c r="L40" s="2">
        <f t="shared" si="3"/>
        <v>1.0998418999999999</v>
      </c>
      <c r="M40" s="4">
        <f t="shared" si="4"/>
        <v>99.995081353146105</v>
      </c>
      <c r="N40" s="2">
        <v>2.1255679999999999</v>
      </c>
      <c r="O40" s="2">
        <v>1.05E-4</v>
      </c>
      <c r="P40" s="2">
        <f t="shared" si="5"/>
        <v>2.1254629999999999</v>
      </c>
      <c r="Q40" s="4">
        <f t="shared" si="6"/>
        <v>99.99506014392388</v>
      </c>
      <c r="R40" s="2">
        <v>5.3916169999999996E-3</v>
      </c>
      <c r="S40" s="2">
        <v>2.65E-7</v>
      </c>
      <c r="T40" s="2">
        <f t="shared" si="7"/>
        <v>5.3913519999999994E-3</v>
      </c>
      <c r="U40" s="4">
        <f t="shared" si="8"/>
        <v>99.995084962451898</v>
      </c>
      <c r="V40">
        <v>6.5343229999999999E-3</v>
      </c>
      <c r="W40">
        <v>3.2099999999999998E-7</v>
      </c>
      <c r="X40" s="2">
        <f t="shared" si="9"/>
        <v>6.5340019999999997E-3</v>
      </c>
      <c r="Y40" s="4">
        <f t="shared" si="10"/>
        <v>99.995087478840574</v>
      </c>
    </row>
    <row r="41" spans="1:25" x14ac:dyDescent="0.25">
      <c r="A41" t="s">
        <v>66</v>
      </c>
      <c r="B41" s="3">
        <v>48</v>
      </c>
      <c r="C41" s="3">
        <v>297.60000000000002</v>
      </c>
      <c r="D41">
        <v>0</v>
      </c>
      <c r="E41">
        <f t="shared" si="0"/>
        <v>297.60000000000002</v>
      </c>
      <c r="F41" s="4">
        <f t="shared" si="1"/>
        <v>100</v>
      </c>
      <c r="G41">
        <v>8.8999999999999996E-2</v>
      </c>
      <c r="H41">
        <v>0</v>
      </c>
      <c r="I41" s="4">
        <f t="shared" si="2"/>
        <v>100</v>
      </c>
      <c r="J41" s="2">
        <v>2.5717319999999999</v>
      </c>
      <c r="K41" s="2">
        <v>9.1000000000000003E-5</v>
      </c>
      <c r="L41" s="2">
        <f t="shared" si="3"/>
        <v>2.5716410000000001</v>
      </c>
      <c r="M41" s="4">
        <f t="shared" si="4"/>
        <v>99.996461528650741</v>
      </c>
      <c r="N41" s="2">
        <v>4.0075310000000002</v>
      </c>
      <c r="O41" s="2">
        <v>1.4300000000000001E-4</v>
      </c>
      <c r="P41" s="2">
        <f t="shared" si="5"/>
        <v>4.0073880000000006</v>
      </c>
      <c r="Q41" s="4">
        <f t="shared" si="6"/>
        <v>99.996431718182606</v>
      </c>
      <c r="R41" s="2">
        <v>1.2211349999999999E-2</v>
      </c>
      <c r="S41" s="2">
        <v>4.8699999999999995E-7</v>
      </c>
      <c r="T41" s="2">
        <f t="shared" si="7"/>
        <v>1.2210862999999999E-2</v>
      </c>
      <c r="U41" s="4">
        <f t="shared" si="8"/>
        <v>99.996011906955403</v>
      </c>
      <c r="V41">
        <v>6.8863090000000002E-3</v>
      </c>
      <c r="W41">
        <v>2.67E-7</v>
      </c>
      <c r="X41" s="2">
        <f t="shared" si="9"/>
        <v>6.8860420000000002E-3</v>
      </c>
      <c r="Y41" s="4">
        <f t="shared" si="10"/>
        <v>99.99612274151508</v>
      </c>
    </row>
    <row r="42" spans="1:25" x14ac:dyDescent="0.25">
      <c r="A42" t="s">
        <v>67</v>
      </c>
      <c r="B42" s="3">
        <v>49</v>
      </c>
      <c r="C42" s="3">
        <v>219</v>
      </c>
      <c r="D42">
        <v>2.2000000000000002</v>
      </c>
      <c r="E42">
        <f t="shared" si="0"/>
        <v>216.8</v>
      </c>
      <c r="F42" s="4">
        <f t="shared" si="1"/>
        <v>98.995433789954348</v>
      </c>
      <c r="G42">
        <v>5.7000000000000002E-2</v>
      </c>
      <c r="H42">
        <v>1E-3</v>
      </c>
      <c r="I42" s="4">
        <f t="shared" si="2"/>
        <v>98.245614035087712</v>
      </c>
      <c r="J42" s="2">
        <v>1.5445880000000001</v>
      </c>
      <c r="K42" s="2">
        <v>1.14E-2</v>
      </c>
      <c r="L42" s="2">
        <f t="shared" si="3"/>
        <v>1.533188</v>
      </c>
      <c r="M42" s="4">
        <f t="shared" si="4"/>
        <v>99.261939106091717</v>
      </c>
      <c r="N42" s="2">
        <v>2.4966140000000001</v>
      </c>
      <c r="O42" s="2">
        <v>2.0899999999999998E-2</v>
      </c>
      <c r="P42" s="2">
        <f t="shared" si="5"/>
        <v>2.475714</v>
      </c>
      <c r="Q42" s="4">
        <f t="shared" si="6"/>
        <v>99.162866185962258</v>
      </c>
      <c r="R42" s="2">
        <v>8.6723500000000005E-3</v>
      </c>
      <c r="S42" s="2">
        <v>7.7299999999999995E-5</v>
      </c>
      <c r="T42" s="2">
        <f t="shared" si="7"/>
        <v>8.5950499999999999E-3</v>
      </c>
      <c r="U42" s="4">
        <f t="shared" si="8"/>
        <v>99.108661435481721</v>
      </c>
      <c r="V42">
        <v>5.647511E-3</v>
      </c>
      <c r="W42">
        <v>5.9299999999999998E-5</v>
      </c>
      <c r="X42" s="2">
        <f t="shared" si="9"/>
        <v>5.588211E-3</v>
      </c>
      <c r="Y42" s="4">
        <f t="shared" si="10"/>
        <v>98.949979911504386</v>
      </c>
    </row>
    <row r="43" spans="1:25" x14ac:dyDescent="0.25">
      <c r="A43" t="s">
        <v>68</v>
      </c>
      <c r="B43" s="3">
        <v>5</v>
      </c>
      <c r="C43" s="3">
        <v>27403.4</v>
      </c>
      <c r="D43">
        <v>13986.4</v>
      </c>
      <c r="E43">
        <f t="shared" si="0"/>
        <v>13417.000000000002</v>
      </c>
      <c r="F43" s="4">
        <f t="shared" si="1"/>
        <v>48.961077822459991</v>
      </c>
      <c r="G43">
        <v>0.624</v>
      </c>
      <c r="H43">
        <v>0.318</v>
      </c>
      <c r="I43" s="4">
        <f t="shared" si="2"/>
        <v>49.038461538461533</v>
      </c>
      <c r="J43" s="2">
        <v>357.69639999999998</v>
      </c>
      <c r="K43" s="2">
        <v>96.465339999999998</v>
      </c>
      <c r="L43" s="2">
        <f t="shared" si="3"/>
        <v>261.23105999999996</v>
      </c>
      <c r="M43" s="4">
        <f t="shared" si="4"/>
        <v>73.031503811612296</v>
      </c>
      <c r="N43" s="2">
        <v>579.88400000000001</v>
      </c>
      <c r="O43" s="2">
        <v>209.3588</v>
      </c>
      <c r="P43" s="2">
        <f t="shared" si="5"/>
        <v>370.52520000000004</v>
      </c>
      <c r="Q43" s="4">
        <f t="shared" si="6"/>
        <v>63.896434459305659</v>
      </c>
      <c r="R43" s="2">
        <v>0.71947119999999998</v>
      </c>
      <c r="S43" s="2">
        <v>0.27704990000000002</v>
      </c>
      <c r="T43" s="2">
        <f t="shared" si="7"/>
        <v>0.44242129999999996</v>
      </c>
      <c r="U43" s="4">
        <f t="shared" si="8"/>
        <v>61.492565650994777</v>
      </c>
      <c r="V43">
        <v>0.74343309999999996</v>
      </c>
      <c r="W43">
        <v>0.3782953</v>
      </c>
      <c r="X43" s="2">
        <f t="shared" si="9"/>
        <v>0.36513779999999996</v>
      </c>
      <c r="Y43" s="4">
        <f t="shared" si="10"/>
        <v>49.115085136779626</v>
      </c>
    </row>
    <row r="44" spans="1:25" x14ac:dyDescent="0.25">
      <c r="A44" t="s">
        <v>69</v>
      </c>
      <c r="B44" s="3">
        <v>50</v>
      </c>
      <c r="C44" s="3">
        <v>123.6</v>
      </c>
      <c r="D44">
        <v>0</v>
      </c>
      <c r="E44">
        <f t="shared" si="0"/>
        <v>123.6</v>
      </c>
      <c r="F44" s="4">
        <f t="shared" si="1"/>
        <v>100</v>
      </c>
      <c r="G44">
        <v>4.8000000000000001E-2</v>
      </c>
      <c r="H44">
        <v>0</v>
      </c>
      <c r="I44" s="4">
        <f t="shared" si="2"/>
        <v>100</v>
      </c>
      <c r="J44" s="2">
        <v>0.67898389999999997</v>
      </c>
      <c r="K44" s="2">
        <v>3.89E-7</v>
      </c>
      <c r="L44" s="2">
        <f t="shared" si="3"/>
        <v>0.67898351099999998</v>
      </c>
      <c r="M44" s="4">
        <f t="shared" si="4"/>
        <v>99.999942708508996</v>
      </c>
      <c r="N44" s="2">
        <v>1.1555850000000001</v>
      </c>
      <c r="O44" s="2">
        <v>6.6400000000000002E-7</v>
      </c>
      <c r="P44" s="2">
        <f t="shared" si="5"/>
        <v>1.155584336</v>
      </c>
      <c r="Q44" s="4">
        <f t="shared" si="6"/>
        <v>99.999942539925655</v>
      </c>
      <c r="R44" s="2">
        <v>4.2688350000000003E-3</v>
      </c>
      <c r="S44" s="2">
        <v>2.4399999999999998E-9</v>
      </c>
      <c r="T44" s="2">
        <f t="shared" si="7"/>
        <v>4.2688325600000005E-3</v>
      </c>
      <c r="U44" s="4">
        <f t="shared" si="8"/>
        <v>99.999942841548105</v>
      </c>
      <c r="V44">
        <v>3.4001589999999998E-3</v>
      </c>
      <c r="W44">
        <v>1.9500000000000001E-9</v>
      </c>
      <c r="X44" s="2">
        <f t="shared" si="9"/>
        <v>3.4001570499999998E-3</v>
      </c>
      <c r="Y44" s="4">
        <f t="shared" si="10"/>
        <v>99.999942649740788</v>
      </c>
    </row>
    <row r="45" spans="1:25" x14ac:dyDescent="0.25">
      <c r="A45" t="s">
        <v>70</v>
      </c>
      <c r="B45" s="3">
        <v>51</v>
      </c>
      <c r="C45" s="3">
        <v>436</v>
      </c>
      <c r="D45">
        <v>27.7</v>
      </c>
      <c r="E45">
        <f t="shared" si="0"/>
        <v>408.3</v>
      </c>
      <c r="F45" s="4">
        <f t="shared" si="1"/>
        <v>93.646788990825698</v>
      </c>
      <c r="G45">
        <v>5.1999999999999998E-2</v>
      </c>
      <c r="H45">
        <v>3.0000000000000001E-3</v>
      </c>
      <c r="I45" s="4">
        <f t="shared" si="2"/>
        <v>94.230769230769226</v>
      </c>
      <c r="J45" s="2">
        <v>2.9335330000000002</v>
      </c>
      <c r="K45" s="2">
        <v>0.1382032</v>
      </c>
      <c r="L45" s="2">
        <f t="shared" si="3"/>
        <v>2.7953298000000002</v>
      </c>
      <c r="M45" s="4">
        <f t="shared" si="4"/>
        <v>95.288847952281429</v>
      </c>
      <c r="N45" s="2">
        <v>4.8026390000000001</v>
      </c>
      <c r="O45" s="2">
        <v>0.25560070000000001</v>
      </c>
      <c r="P45" s="2">
        <f t="shared" si="5"/>
        <v>4.5470383000000005</v>
      </c>
      <c r="Q45" s="4">
        <f t="shared" si="6"/>
        <v>94.677911456597101</v>
      </c>
      <c r="R45" s="2">
        <v>1.7658819999999999E-2</v>
      </c>
      <c r="S45" s="2">
        <v>9.6699999999999998E-4</v>
      </c>
      <c r="T45" s="2">
        <f t="shared" si="7"/>
        <v>1.669182E-2</v>
      </c>
      <c r="U45" s="4">
        <f t="shared" si="8"/>
        <v>94.523982916185801</v>
      </c>
      <c r="V45">
        <v>1.155137E-2</v>
      </c>
      <c r="W45">
        <v>7.4799999999999997E-4</v>
      </c>
      <c r="X45" s="2">
        <f t="shared" si="9"/>
        <v>1.080337E-2</v>
      </c>
      <c r="Y45" s="4">
        <f t="shared" si="10"/>
        <v>93.524577604214912</v>
      </c>
    </row>
    <row r="46" spans="1:25" x14ac:dyDescent="0.25">
      <c r="A46" t="s">
        <v>71</v>
      </c>
      <c r="B46" s="3">
        <v>52</v>
      </c>
      <c r="C46" s="3">
        <v>6788.8</v>
      </c>
      <c r="D46">
        <v>688.9</v>
      </c>
      <c r="E46">
        <f t="shared" si="0"/>
        <v>6099.9000000000005</v>
      </c>
      <c r="F46" s="4">
        <f t="shared" si="1"/>
        <v>89.852403959462649</v>
      </c>
      <c r="G46">
        <v>0.22500000000000001</v>
      </c>
      <c r="H46">
        <v>2.3E-2</v>
      </c>
      <c r="I46" s="4">
        <f t="shared" si="2"/>
        <v>89.777777777777771</v>
      </c>
      <c r="J46" s="2">
        <v>51.460619999999999</v>
      </c>
      <c r="K46" s="2">
        <v>1.9393689999999999</v>
      </c>
      <c r="L46" s="2">
        <f t="shared" si="3"/>
        <v>49.521250999999999</v>
      </c>
      <c r="M46" s="4">
        <f t="shared" si="4"/>
        <v>96.231353217275668</v>
      </c>
      <c r="N46" s="2">
        <v>79.283630000000002</v>
      </c>
      <c r="O46" s="2">
        <v>5.1851779999999996</v>
      </c>
      <c r="P46" s="2">
        <f t="shared" si="5"/>
        <v>74.098452000000009</v>
      </c>
      <c r="Q46" s="4">
        <f t="shared" si="6"/>
        <v>93.459963929502237</v>
      </c>
      <c r="R46" s="2">
        <v>0.19761049999999999</v>
      </c>
      <c r="S46" s="2">
        <v>1.5900000000000001E-2</v>
      </c>
      <c r="T46" s="2">
        <f t="shared" si="7"/>
        <v>0.1817105</v>
      </c>
      <c r="U46" s="4">
        <f t="shared" si="8"/>
        <v>91.953868848062228</v>
      </c>
      <c r="V46">
        <v>0.1688731</v>
      </c>
      <c r="W46">
        <v>1.7100000000000001E-2</v>
      </c>
      <c r="X46" s="2">
        <f t="shared" si="9"/>
        <v>0.15177309999999999</v>
      </c>
      <c r="Y46" s="4">
        <f t="shared" si="10"/>
        <v>89.874053357225037</v>
      </c>
    </row>
    <row r="47" spans="1:25" x14ac:dyDescent="0.25">
      <c r="A47" t="s">
        <v>72</v>
      </c>
      <c r="B47" s="3">
        <v>53</v>
      </c>
      <c r="C47" s="3">
        <v>12980.3</v>
      </c>
      <c r="D47">
        <v>2783.2</v>
      </c>
      <c r="E47">
        <f t="shared" si="0"/>
        <v>10197.099999999999</v>
      </c>
      <c r="F47" s="4">
        <f t="shared" si="1"/>
        <v>78.558276773264097</v>
      </c>
      <c r="G47">
        <v>0.12</v>
      </c>
      <c r="H47">
        <v>2.5999999999999999E-2</v>
      </c>
      <c r="I47" s="4">
        <f t="shared" si="2"/>
        <v>78.333333333333329</v>
      </c>
      <c r="J47" s="2">
        <v>126.0325</v>
      </c>
      <c r="K47" s="2">
        <v>10.4727</v>
      </c>
      <c r="L47" s="2">
        <f t="shared" si="3"/>
        <v>115.5598</v>
      </c>
      <c r="M47" s="4">
        <f t="shared" si="4"/>
        <v>91.690476662765548</v>
      </c>
      <c r="N47" s="2">
        <v>194.27780000000001</v>
      </c>
      <c r="O47" s="2">
        <v>25.67418</v>
      </c>
      <c r="P47" s="2">
        <f t="shared" si="5"/>
        <v>168.60362000000001</v>
      </c>
      <c r="Q47" s="4">
        <f t="shared" si="6"/>
        <v>86.784810204768633</v>
      </c>
      <c r="R47" s="2">
        <v>0.55696710000000005</v>
      </c>
      <c r="S47" s="2">
        <v>8.2799999999999999E-2</v>
      </c>
      <c r="T47" s="2">
        <f t="shared" si="7"/>
        <v>0.47416710000000006</v>
      </c>
      <c r="U47" s="4">
        <f t="shared" si="8"/>
        <v>85.133771815247258</v>
      </c>
      <c r="V47">
        <v>0.28270269999999997</v>
      </c>
      <c r="W47">
        <v>6.3299999999999995E-2</v>
      </c>
      <c r="X47" s="2">
        <f t="shared" si="9"/>
        <v>0.21940269999999998</v>
      </c>
      <c r="Y47" s="4">
        <f t="shared" si="10"/>
        <v>77.608986401615539</v>
      </c>
    </row>
    <row r="48" spans="1:25" x14ac:dyDescent="0.25">
      <c r="A48" t="s">
        <v>73</v>
      </c>
      <c r="B48" s="3">
        <v>54</v>
      </c>
      <c r="C48" s="3">
        <v>30633</v>
      </c>
      <c r="D48">
        <v>13623</v>
      </c>
      <c r="E48">
        <f t="shared" si="0"/>
        <v>17010</v>
      </c>
      <c r="F48" s="4">
        <f t="shared" si="1"/>
        <v>55.528351777494855</v>
      </c>
      <c r="G48">
        <v>0.11799999999999999</v>
      </c>
      <c r="H48">
        <v>5.1999999999999998E-2</v>
      </c>
      <c r="I48" s="4">
        <f t="shared" si="2"/>
        <v>55.932203389830512</v>
      </c>
      <c r="J48" s="2">
        <v>310.61250000000001</v>
      </c>
      <c r="K48" s="2">
        <v>64.425740000000005</v>
      </c>
      <c r="L48" s="2">
        <f t="shared" si="3"/>
        <v>246.18675999999999</v>
      </c>
      <c r="M48" s="4">
        <f t="shared" si="4"/>
        <v>79.258484446054169</v>
      </c>
      <c r="N48" s="2">
        <v>476.56599999999997</v>
      </c>
      <c r="O48" s="2">
        <v>141.36330000000001</v>
      </c>
      <c r="P48" s="2">
        <f t="shared" si="5"/>
        <v>335.20269999999994</v>
      </c>
      <c r="Q48" s="4">
        <f t="shared" si="6"/>
        <v>70.337099163599575</v>
      </c>
      <c r="R48" s="2">
        <v>1.4795290000000001</v>
      </c>
      <c r="S48" s="2">
        <v>0.47915639999999998</v>
      </c>
      <c r="T48" s="2">
        <f t="shared" si="7"/>
        <v>1.0003726000000002</v>
      </c>
      <c r="U48" s="4">
        <f t="shared" si="8"/>
        <v>67.614261024961337</v>
      </c>
      <c r="V48">
        <v>0.67648330000000001</v>
      </c>
      <c r="W48">
        <v>0.30912329999999999</v>
      </c>
      <c r="X48" s="2">
        <f t="shared" si="9"/>
        <v>0.36736000000000002</v>
      </c>
      <c r="Y48" s="4">
        <f t="shared" si="10"/>
        <v>54.304370854387685</v>
      </c>
    </row>
    <row r="49" spans="1:25" x14ac:dyDescent="0.25">
      <c r="A49" t="s">
        <v>74</v>
      </c>
      <c r="B49" s="3">
        <v>55</v>
      </c>
      <c r="C49" s="3">
        <v>1322.1</v>
      </c>
      <c r="D49">
        <v>27.4</v>
      </c>
      <c r="E49">
        <f t="shared" si="0"/>
        <v>1294.6999999999998</v>
      </c>
      <c r="F49" s="4">
        <f t="shared" si="1"/>
        <v>97.927539520459874</v>
      </c>
      <c r="G49">
        <v>0.48699999999999999</v>
      </c>
      <c r="H49">
        <v>0.01</v>
      </c>
      <c r="I49" s="4">
        <f t="shared" si="2"/>
        <v>97.946611909650926</v>
      </c>
      <c r="J49" s="2">
        <v>6.3125280000000004</v>
      </c>
      <c r="K49" s="2">
        <v>3.2500000000000001E-2</v>
      </c>
      <c r="L49" s="2">
        <f t="shared" si="3"/>
        <v>6.2800280000000006</v>
      </c>
      <c r="M49" s="4">
        <f t="shared" si="4"/>
        <v>99.485150798539038</v>
      </c>
      <c r="N49" s="2">
        <v>12.8697</v>
      </c>
      <c r="O49" s="2">
        <v>0.17000999999999999</v>
      </c>
      <c r="P49" s="2">
        <f t="shared" si="5"/>
        <v>12.69969</v>
      </c>
      <c r="Q49" s="4">
        <f t="shared" si="6"/>
        <v>98.67899018625144</v>
      </c>
      <c r="R49" s="2">
        <v>2.6240039999999999E-2</v>
      </c>
      <c r="S49" s="2">
        <v>3.19E-4</v>
      </c>
      <c r="T49" s="2">
        <f t="shared" si="7"/>
        <v>2.5921039999999999E-2</v>
      </c>
      <c r="U49" s="4">
        <f t="shared" si="8"/>
        <v>98.784300633688062</v>
      </c>
      <c r="V49">
        <v>2.5824039999999999E-2</v>
      </c>
      <c r="W49">
        <v>5.4500000000000002E-4</v>
      </c>
      <c r="X49" s="2">
        <f t="shared" si="9"/>
        <v>2.5279039999999999E-2</v>
      </c>
      <c r="Y49" s="4">
        <f t="shared" si="10"/>
        <v>97.889563368086471</v>
      </c>
    </row>
    <row r="50" spans="1:25" x14ac:dyDescent="0.25">
      <c r="A50" t="s">
        <v>75</v>
      </c>
      <c r="B50" s="3">
        <v>56</v>
      </c>
      <c r="C50" s="3">
        <v>1949.5</v>
      </c>
      <c r="D50">
        <v>33.6</v>
      </c>
      <c r="E50">
        <f t="shared" si="0"/>
        <v>1915.9</v>
      </c>
      <c r="F50" s="4">
        <f t="shared" si="1"/>
        <v>98.276481149012568</v>
      </c>
      <c r="G50">
        <v>0.19500000000000001</v>
      </c>
      <c r="H50">
        <v>3.0000000000000001E-3</v>
      </c>
      <c r="I50" s="4">
        <f t="shared" si="2"/>
        <v>98.461538461538453</v>
      </c>
      <c r="J50" s="2">
        <v>20.05228</v>
      </c>
      <c r="K50" s="2">
        <v>8.5800000000000001E-2</v>
      </c>
      <c r="L50" s="2">
        <f t="shared" si="3"/>
        <v>19.966480000000001</v>
      </c>
      <c r="M50" s="4">
        <f t="shared" si="4"/>
        <v>99.572118482287308</v>
      </c>
      <c r="N50" s="2">
        <v>30.52431</v>
      </c>
      <c r="O50" s="2">
        <v>0.28287879999999999</v>
      </c>
      <c r="P50" s="2">
        <f t="shared" si="5"/>
        <v>30.241431200000001</v>
      </c>
      <c r="Q50" s="4">
        <f t="shared" si="6"/>
        <v>99.073267176227745</v>
      </c>
      <c r="R50" s="2">
        <v>8.4026580000000003E-2</v>
      </c>
      <c r="S50" s="2">
        <v>9.2800000000000001E-4</v>
      </c>
      <c r="T50" s="2">
        <f t="shared" si="7"/>
        <v>8.3098580000000005E-2</v>
      </c>
      <c r="U50" s="4">
        <f t="shared" si="8"/>
        <v>98.89558756288784</v>
      </c>
      <c r="V50">
        <v>3.9657039999999998E-2</v>
      </c>
      <c r="W50">
        <v>7.2099999999999996E-4</v>
      </c>
      <c r="X50" s="2">
        <f t="shared" si="9"/>
        <v>3.8936039999999998E-2</v>
      </c>
      <c r="Y50" s="4">
        <f t="shared" si="10"/>
        <v>98.181911711010201</v>
      </c>
    </row>
    <row r="51" spans="1:25" x14ac:dyDescent="0.25">
      <c r="A51" t="s">
        <v>76</v>
      </c>
      <c r="B51" s="3">
        <v>58</v>
      </c>
      <c r="C51" s="3">
        <v>2721.4</v>
      </c>
      <c r="D51">
        <v>68</v>
      </c>
      <c r="E51">
        <f t="shared" si="0"/>
        <v>2653.4</v>
      </c>
      <c r="F51" s="4">
        <f t="shared" si="1"/>
        <v>97.501286102741233</v>
      </c>
      <c r="G51">
        <v>0.27900000000000003</v>
      </c>
      <c r="H51">
        <v>7.0000000000000001E-3</v>
      </c>
      <c r="I51" s="4">
        <f t="shared" si="2"/>
        <v>97.491039426523301</v>
      </c>
      <c r="J51" s="2">
        <v>23.348929999999999</v>
      </c>
      <c r="K51" s="2">
        <v>0.1323549</v>
      </c>
      <c r="L51" s="2">
        <f t="shared" si="3"/>
        <v>23.2165751</v>
      </c>
      <c r="M51" s="4">
        <f t="shared" si="4"/>
        <v>99.433143617287826</v>
      </c>
      <c r="N51" s="2">
        <v>36.517189999999999</v>
      </c>
      <c r="O51" s="2">
        <v>0.45253650000000001</v>
      </c>
      <c r="P51" s="2">
        <f t="shared" si="5"/>
        <v>36.064653499999999</v>
      </c>
      <c r="Q51" s="4">
        <f t="shared" si="6"/>
        <v>98.760757604843093</v>
      </c>
      <c r="R51" s="2">
        <v>8.1470819999999999E-2</v>
      </c>
      <c r="S51" s="2">
        <v>9.6400000000000001E-4</v>
      </c>
      <c r="T51" s="2">
        <f t="shared" si="7"/>
        <v>8.0506819999999993E-2</v>
      </c>
      <c r="U51" s="4">
        <f t="shared" si="8"/>
        <v>98.816754268583523</v>
      </c>
      <c r="V51">
        <v>5.4861720000000003E-2</v>
      </c>
      <c r="W51">
        <v>1.4499999999999999E-3</v>
      </c>
      <c r="X51" s="2">
        <f t="shared" si="9"/>
        <v>5.3411720000000003E-2</v>
      </c>
      <c r="Y51" s="4">
        <f t="shared" si="10"/>
        <v>97.356991359366788</v>
      </c>
    </row>
    <row r="52" spans="1:25" x14ac:dyDescent="0.25">
      <c r="A52" t="s">
        <v>77</v>
      </c>
      <c r="B52" s="3">
        <v>59</v>
      </c>
      <c r="C52" s="3">
        <v>2297.5</v>
      </c>
      <c r="D52">
        <v>431.3</v>
      </c>
      <c r="E52">
        <f t="shared" si="0"/>
        <v>1866.2</v>
      </c>
      <c r="F52" s="4">
        <f t="shared" si="1"/>
        <v>81.227421109902068</v>
      </c>
      <c r="G52">
        <v>0.122</v>
      </c>
      <c r="H52">
        <v>2.3E-2</v>
      </c>
      <c r="I52" s="4">
        <f t="shared" si="2"/>
        <v>81.147540983606561</v>
      </c>
      <c r="J52" s="2">
        <v>20.90663</v>
      </c>
      <c r="K52" s="2">
        <v>1.470224</v>
      </c>
      <c r="L52" s="2">
        <f t="shared" si="3"/>
        <v>19.436405999999998</v>
      </c>
      <c r="M52" s="4">
        <f t="shared" si="4"/>
        <v>92.967666237935049</v>
      </c>
      <c r="N52" s="2">
        <v>32.554769999999998</v>
      </c>
      <c r="O52" s="2">
        <v>3.698664</v>
      </c>
      <c r="P52" s="2">
        <f t="shared" si="5"/>
        <v>28.856105999999997</v>
      </c>
      <c r="Q52" s="4">
        <f t="shared" si="6"/>
        <v>88.638641894874397</v>
      </c>
      <c r="R52" s="2">
        <v>9.3563359999999998E-2</v>
      </c>
      <c r="S52" s="2">
        <v>1.24E-2</v>
      </c>
      <c r="T52" s="2">
        <f t="shared" si="7"/>
        <v>8.1163360000000004E-2</v>
      </c>
      <c r="U52" s="4">
        <f t="shared" si="8"/>
        <v>86.746948805600837</v>
      </c>
      <c r="V52">
        <v>4.9946890000000001E-2</v>
      </c>
      <c r="W52">
        <v>1.0200000000000001E-2</v>
      </c>
      <c r="X52" s="2">
        <f t="shared" si="9"/>
        <v>3.974689E-2</v>
      </c>
      <c r="Y52" s="4">
        <f t="shared" si="10"/>
        <v>79.578308078841346</v>
      </c>
    </row>
    <row r="53" spans="1:25" x14ac:dyDescent="0.25">
      <c r="A53" t="s">
        <v>78</v>
      </c>
      <c r="B53" s="3">
        <v>6</v>
      </c>
      <c r="C53" s="3">
        <v>50580.5</v>
      </c>
      <c r="D53">
        <v>24367.3</v>
      </c>
      <c r="E53">
        <f t="shared" si="0"/>
        <v>26213.200000000001</v>
      </c>
      <c r="F53" s="4">
        <f t="shared" si="1"/>
        <v>51.824715058174597</v>
      </c>
      <c r="G53">
        <v>0.61099999999999999</v>
      </c>
      <c r="H53">
        <v>0.29399999999999998</v>
      </c>
      <c r="I53" s="4">
        <f t="shared" si="2"/>
        <v>51.882160392798696</v>
      </c>
      <c r="J53" s="2">
        <v>815.28700000000003</v>
      </c>
      <c r="K53" s="2">
        <v>199.7996</v>
      </c>
      <c r="L53" s="2">
        <f t="shared" si="3"/>
        <v>615.48739999999998</v>
      </c>
      <c r="M53" s="4">
        <f t="shared" si="4"/>
        <v>75.493341608537847</v>
      </c>
      <c r="N53" s="2">
        <v>1203.1669999999999</v>
      </c>
      <c r="O53" s="2">
        <v>385.81369999999998</v>
      </c>
      <c r="P53" s="2">
        <f t="shared" si="5"/>
        <v>817.35329999999999</v>
      </c>
      <c r="Q53" s="4">
        <f t="shared" si="6"/>
        <v>67.933487205018096</v>
      </c>
      <c r="R53" s="2">
        <v>1.4570510000000001</v>
      </c>
      <c r="S53" s="2">
        <v>0.48766219999999999</v>
      </c>
      <c r="T53" s="2">
        <f t="shared" si="7"/>
        <v>0.96938880000000016</v>
      </c>
      <c r="U53" s="4">
        <f t="shared" si="8"/>
        <v>66.530876407208822</v>
      </c>
      <c r="V53">
        <v>1.3561829999999999</v>
      </c>
      <c r="W53">
        <v>0.65143220000000002</v>
      </c>
      <c r="X53" s="2">
        <f t="shared" si="9"/>
        <v>0.7047507999999999</v>
      </c>
      <c r="Y53" s="4">
        <f t="shared" si="10"/>
        <v>51.965759783156109</v>
      </c>
    </row>
    <row r="54" spans="1:25" x14ac:dyDescent="0.25">
      <c r="A54" t="s">
        <v>79</v>
      </c>
      <c r="B54" s="3">
        <v>60</v>
      </c>
      <c r="C54" s="3">
        <v>1473.2</v>
      </c>
      <c r="D54">
        <v>0</v>
      </c>
      <c r="E54">
        <f t="shared" si="0"/>
        <v>1473.2</v>
      </c>
      <c r="F54" s="4">
        <f t="shared" si="1"/>
        <v>100</v>
      </c>
      <c r="G54">
        <v>0.221</v>
      </c>
      <c r="H54">
        <v>0</v>
      </c>
      <c r="I54" s="4">
        <f t="shared" si="2"/>
        <v>100</v>
      </c>
      <c r="J54" s="2">
        <v>13.60094</v>
      </c>
      <c r="K54" s="2">
        <v>0</v>
      </c>
      <c r="L54" s="2">
        <f t="shared" si="3"/>
        <v>13.60094</v>
      </c>
      <c r="M54" s="4">
        <f t="shared" si="4"/>
        <v>100</v>
      </c>
      <c r="N54" s="2">
        <v>20.832170000000001</v>
      </c>
      <c r="O54" s="2">
        <v>0</v>
      </c>
      <c r="P54" s="2">
        <f t="shared" si="5"/>
        <v>20.832170000000001</v>
      </c>
      <c r="Q54" s="4">
        <f t="shared" si="6"/>
        <v>100</v>
      </c>
      <c r="R54" s="2">
        <v>4.9752440000000002E-2</v>
      </c>
      <c r="S54" s="2">
        <v>0</v>
      </c>
      <c r="T54" s="2">
        <f t="shared" si="7"/>
        <v>4.9752440000000002E-2</v>
      </c>
      <c r="U54" s="4">
        <f t="shared" si="8"/>
        <v>100</v>
      </c>
      <c r="V54">
        <v>3.0154130000000001E-2</v>
      </c>
      <c r="W54">
        <v>0</v>
      </c>
      <c r="X54" s="2">
        <f t="shared" si="9"/>
        <v>3.0154130000000001E-2</v>
      </c>
      <c r="Y54" s="4">
        <f t="shared" si="10"/>
        <v>100</v>
      </c>
    </row>
    <row r="55" spans="1:25" x14ac:dyDescent="0.25">
      <c r="A55" t="s">
        <v>80</v>
      </c>
      <c r="B55" s="3">
        <v>61</v>
      </c>
      <c r="C55" s="3">
        <v>439.6</v>
      </c>
      <c r="D55">
        <v>23.7</v>
      </c>
      <c r="E55">
        <f t="shared" si="0"/>
        <v>415.90000000000003</v>
      </c>
      <c r="F55" s="4">
        <f t="shared" si="1"/>
        <v>94.608735213830769</v>
      </c>
      <c r="G55">
        <v>0.254</v>
      </c>
      <c r="H55">
        <v>1.4E-2</v>
      </c>
      <c r="I55" s="4">
        <f t="shared" si="2"/>
        <v>94.488188976377955</v>
      </c>
      <c r="J55" s="2">
        <v>4.1910689999999997</v>
      </c>
      <c r="K55" s="2">
        <v>0.17075509999999999</v>
      </c>
      <c r="L55" s="2">
        <f t="shared" si="3"/>
        <v>4.0203138999999997</v>
      </c>
      <c r="M55" s="4">
        <f t="shared" si="4"/>
        <v>95.92573875543448</v>
      </c>
      <c r="N55" s="2">
        <v>6.3734479999999998</v>
      </c>
      <c r="O55" s="2">
        <v>0.28961559999999997</v>
      </c>
      <c r="P55" s="2">
        <f t="shared" si="5"/>
        <v>6.0838323999999995</v>
      </c>
      <c r="Q55" s="4">
        <f t="shared" si="6"/>
        <v>95.455903931435543</v>
      </c>
      <c r="R55" s="2">
        <v>1.502934E-2</v>
      </c>
      <c r="S55" s="2">
        <v>7.6599999999999997E-4</v>
      </c>
      <c r="T55" s="2">
        <f t="shared" si="7"/>
        <v>1.4263340000000001E-2</v>
      </c>
      <c r="U55" s="4">
        <f t="shared" si="8"/>
        <v>94.903302473694794</v>
      </c>
      <c r="V55">
        <v>8.8584470000000002E-3</v>
      </c>
      <c r="W55">
        <v>5.04E-4</v>
      </c>
      <c r="X55" s="2">
        <f t="shared" si="9"/>
        <v>8.354447000000001E-3</v>
      </c>
      <c r="Y55" s="4">
        <f t="shared" si="10"/>
        <v>94.310515150116046</v>
      </c>
    </row>
    <row r="56" spans="1:25" x14ac:dyDescent="0.25">
      <c r="A56" t="s">
        <v>81</v>
      </c>
      <c r="B56" s="3">
        <v>62</v>
      </c>
      <c r="C56" s="3">
        <v>898.6</v>
      </c>
      <c r="D56">
        <v>22.4</v>
      </c>
      <c r="E56">
        <f t="shared" si="0"/>
        <v>876.2</v>
      </c>
      <c r="F56" s="4">
        <f t="shared" si="1"/>
        <v>97.507233474293358</v>
      </c>
      <c r="G56">
        <v>7.9000000000000001E-2</v>
      </c>
      <c r="H56">
        <v>2E-3</v>
      </c>
      <c r="I56" s="4">
        <f t="shared" si="2"/>
        <v>97.468354430379748</v>
      </c>
      <c r="J56" s="2">
        <v>8.6610180000000003</v>
      </c>
      <c r="K56" s="2">
        <v>0.16675770000000001</v>
      </c>
      <c r="L56" s="2">
        <f t="shared" si="3"/>
        <v>8.4942603000000005</v>
      </c>
      <c r="M56" s="4">
        <f t="shared" si="4"/>
        <v>98.074617787424074</v>
      </c>
      <c r="N56" s="2">
        <v>13.46327</v>
      </c>
      <c r="O56" s="2">
        <v>0.29048879999999999</v>
      </c>
      <c r="P56" s="2">
        <f t="shared" si="5"/>
        <v>13.172781199999999</v>
      </c>
      <c r="Q56" s="4">
        <f t="shared" si="6"/>
        <v>97.842360734056427</v>
      </c>
      <c r="R56" s="2">
        <v>4.5465249999999999E-2</v>
      </c>
      <c r="S56" s="2">
        <v>1.1199999999999999E-3</v>
      </c>
      <c r="T56" s="2">
        <f t="shared" si="7"/>
        <v>4.4345249999999996E-2</v>
      </c>
      <c r="U56" s="4">
        <f t="shared" si="8"/>
        <v>97.536580135378117</v>
      </c>
      <c r="V56">
        <v>2.0561820000000001E-2</v>
      </c>
      <c r="W56">
        <v>5.4600000000000004E-4</v>
      </c>
      <c r="X56" s="2">
        <f t="shared" si="9"/>
        <v>2.001582E-2</v>
      </c>
      <c r="Y56" s="4">
        <f t="shared" si="10"/>
        <v>97.344593036997694</v>
      </c>
    </row>
    <row r="57" spans="1:25" x14ac:dyDescent="0.25">
      <c r="A57" t="s">
        <v>82</v>
      </c>
      <c r="B57" s="3">
        <v>63</v>
      </c>
      <c r="C57" s="3">
        <v>142.19999999999999</v>
      </c>
      <c r="D57">
        <v>0</v>
      </c>
      <c r="E57">
        <f t="shared" si="0"/>
        <v>142.19999999999999</v>
      </c>
      <c r="F57" s="4">
        <f t="shared" si="1"/>
        <v>100</v>
      </c>
      <c r="G57">
        <v>4.5999999999999999E-2</v>
      </c>
      <c r="H57">
        <v>0</v>
      </c>
      <c r="I57" s="4">
        <f t="shared" si="2"/>
        <v>100</v>
      </c>
      <c r="J57" s="2">
        <v>1.4608989999999999</v>
      </c>
      <c r="K57" s="2">
        <v>1.15E-4</v>
      </c>
      <c r="L57" s="2">
        <f t="shared" si="3"/>
        <v>1.4607839999999999</v>
      </c>
      <c r="M57" s="4">
        <f t="shared" si="4"/>
        <v>99.992128134799188</v>
      </c>
      <c r="N57" s="2">
        <v>2.2868409999999999</v>
      </c>
      <c r="O57" s="2">
        <v>1.8000000000000001E-4</v>
      </c>
      <c r="P57" s="2">
        <f t="shared" si="5"/>
        <v>2.2866610000000001</v>
      </c>
      <c r="Q57" s="4">
        <f t="shared" si="6"/>
        <v>99.992128879970238</v>
      </c>
      <c r="R57" s="2">
        <v>1.0211100000000001E-2</v>
      </c>
      <c r="S57" s="2">
        <v>8.0299999999999998E-7</v>
      </c>
      <c r="T57" s="2">
        <f t="shared" si="7"/>
        <v>1.0210297E-2</v>
      </c>
      <c r="U57" s="4">
        <f t="shared" si="8"/>
        <v>99.992136008853109</v>
      </c>
      <c r="V57">
        <v>3.725814E-3</v>
      </c>
      <c r="W57">
        <v>2.9299999999999999E-7</v>
      </c>
      <c r="X57" s="2">
        <f t="shared" si="9"/>
        <v>3.7255209999999999E-3</v>
      </c>
      <c r="Y57" s="4">
        <f t="shared" si="10"/>
        <v>99.992135946668299</v>
      </c>
    </row>
    <row r="58" spans="1:25" x14ac:dyDescent="0.25">
      <c r="A58" t="s">
        <v>83</v>
      </c>
      <c r="B58" s="3">
        <v>64</v>
      </c>
      <c r="C58" s="3">
        <v>359.4</v>
      </c>
      <c r="D58">
        <v>15.4</v>
      </c>
      <c r="E58">
        <f t="shared" si="0"/>
        <v>344</v>
      </c>
      <c r="F58" s="4">
        <f t="shared" si="1"/>
        <v>95.71508069003896</v>
      </c>
      <c r="G58">
        <v>0.05</v>
      </c>
      <c r="H58">
        <v>2E-3</v>
      </c>
      <c r="I58" s="4">
        <f t="shared" si="2"/>
        <v>96</v>
      </c>
      <c r="J58" s="2">
        <v>2.7760289999999999</v>
      </c>
      <c r="K58" s="2">
        <v>9.2899999999999996E-2</v>
      </c>
      <c r="L58" s="2">
        <f t="shared" si="3"/>
        <v>2.6831289999999997</v>
      </c>
      <c r="M58" s="4">
        <f t="shared" si="4"/>
        <v>96.65349317316209</v>
      </c>
      <c r="N58" s="2">
        <v>4.5162969999999998</v>
      </c>
      <c r="O58" s="2">
        <v>0.16742689999999999</v>
      </c>
      <c r="P58" s="2">
        <f t="shared" si="5"/>
        <v>4.3488701000000001</v>
      </c>
      <c r="Q58" s="4">
        <f t="shared" si="6"/>
        <v>96.292827951748976</v>
      </c>
      <c r="R58" s="2">
        <v>1.8484569999999999E-2</v>
      </c>
      <c r="S58" s="2">
        <v>6.9300000000000004E-4</v>
      </c>
      <c r="T58" s="2">
        <f t="shared" si="7"/>
        <v>1.779157E-2</v>
      </c>
      <c r="U58" s="4">
        <f t="shared" si="8"/>
        <v>96.250927124623402</v>
      </c>
      <c r="V58">
        <v>9.5039640000000002E-3</v>
      </c>
      <c r="W58">
        <v>4.1199999999999999E-4</v>
      </c>
      <c r="X58" s="2">
        <f t="shared" si="9"/>
        <v>9.091964000000001E-3</v>
      </c>
      <c r="Y58" s="4">
        <f t="shared" si="10"/>
        <v>95.664966744402662</v>
      </c>
    </row>
    <row r="59" spans="1:25" x14ac:dyDescent="0.25">
      <c r="A59" t="s">
        <v>84</v>
      </c>
      <c r="B59" s="3">
        <v>65</v>
      </c>
      <c r="C59" s="3">
        <v>99.8</v>
      </c>
      <c r="D59">
        <v>5.0999999999999996</v>
      </c>
      <c r="E59">
        <f t="shared" si="0"/>
        <v>94.7</v>
      </c>
      <c r="F59" s="4">
        <f t="shared" si="1"/>
        <v>94.889779559118239</v>
      </c>
      <c r="G59">
        <v>4.8000000000000001E-2</v>
      </c>
      <c r="H59">
        <v>2E-3</v>
      </c>
      <c r="I59" s="4">
        <f t="shared" si="2"/>
        <v>95.833333333333329</v>
      </c>
      <c r="J59" s="2">
        <v>1.413826</v>
      </c>
      <c r="K59" s="2">
        <v>5.5800000000000002E-2</v>
      </c>
      <c r="L59" s="2">
        <f t="shared" si="3"/>
        <v>1.358026</v>
      </c>
      <c r="M59" s="4">
        <f t="shared" si="4"/>
        <v>96.053262565549076</v>
      </c>
      <c r="N59" s="2">
        <v>2.1549939999999999</v>
      </c>
      <c r="O59" s="2">
        <v>9.3899999999999997E-2</v>
      </c>
      <c r="P59" s="2">
        <f t="shared" si="5"/>
        <v>2.0610939999999998</v>
      </c>
      <c r="Q59" s="4">
        <f t="shared" si="6"/>
        <v>95.642679283561804</v>
      </c>
      <c r="R59" s="2">
        <v>1.017703E-2</v>
      </c>
      <c r="S59" s="2">
        <v>4.4700000000000002E-4</v>
      </c>
      <c r="T59" s="2">
        <f t="shared" si="7"/>
        <v>9.7300300000000006E-3</v>
      </c>
      <c r="U59" s="4">
        <f t="shared" si="8"/>
        <v>95.607755897349236</v>
      </c>
      <c r="V59">
        <v>2.4913230000000001E-3</v>
      </c>
      <c r="W59">
        <v>1.2799999999999999E-4</v>
      </c>
      <c r="X59" s="2">
        <f t="shared" si="9"/>
        <v>2.3633230000000001E-3</v>
      </c>
      <c r="Y59" s="4">
        <f t="shared" si="10"/>
        <v>94.862167611345455</v>
      </c>
    </row>
    <row r="60" spans="1:25" x14ac:dyDescent="0.25">
      <c r="A60" t="s">
        <v>85</v>
      </c>
      <c r="B60" s="3">
        <v>66</v>
      </c>
      <c r="C60" s="3">
        <v>323.8</v>
      </c>
      <c r="D60">
        <v>46.1</v>
      </c>
      <c r="E60">
        <f t="shared" si="0"/>
        <v>277.7</v>
      </c>
      <c r="F60" s="4">
        <f t="shared" si="1"/>
        <v>85.762816553428038</v>
      </c>
      <c r="G60">
        <v>8.2000000000000003E-2</v>
      </c>
      <c r="H60">
        <v>1.2E-2</v>
      </c>
      <c r="I60" s="4">
        <f t="shared" si="2"/>
        <v>85.365853658536594</v>
      </c>
      <c r="J60" s="2">
        <v>2.2518050000000001</v>
      </c>
      <c r="K60" s="2">
        <v>0.24557229999999999</v>
      </c>
      <c r="L60" s="2">
        <f t="shared" si="3"/>
        <v>2.0062327</v>
      </c>
      <c r="M60" s="4">
        <f t="shared" si="4"/>
        <v>89.094424250767716</v>
      </c>
      <c r="N60" s="2">
        <v>3.7660830000000001</v>
      </c>
      <c r="O60" s="2">
        <v>0.45593650000000002</v>
      </c>
      <c r="P60" s="2">
        <f t="shared" si="5"/>
        <v>3.3101465000000001</v>
      </c>
      <c r="Q60" s="4">
        <f t="shared" si="6"/>
        <v>87.893615196478677</v>
      </c>
      <c r="R60" s="2">
        <v>1.172102E-2</v>
      </c>
      <c r="S60" s="2">
        <v>1.6100000000000001E-3</v>
      </c>
      <c r="T60" s="2">
        <f t="shared" si="7"/>
        <v>1.011102E-2</v>
      </c>
      <c r="U60" s="4">
        <f t="shared" si="8"/>
        <v>86.263994089251611</v>
      </c>
      <c r="V60">
        <v>7.631489E-3</v>
      </c>
      <c r="W60">
        <v>1.17E-3</v>
      </c>
      <c r="X60" s="2">
        <f t="shared" si="9"/>
        <v>6.4614889999999999E-3</v>
      </c>
      <c r="Y60" s="4">
        <f t="shared" si="10"/>
        <v>84.668784820367293</v>
      </c>
    </row>
    <row r="61" spans="1:25" x14ac:dyDescent="0.25">
      <c r="A61" t="s">
        <v>86</v>
      </c>
      <c r="B61" s="3">
        <v>67</v>
      </c>
      <c r="C61" s="3">
        <v>9667</v>
      </c>
      <c r="D61">
        <v>2631.3</v>
      </c>
      <c r="E61">
        <f t="shared" si="0"/>
        <v>7035.7</v>
      </c>
      <c r="F61" s="4">
        <f t="shared" si="1"/>
        <v>72.780593772628535</v>
      </c>
      <c r="G61">
        <v>0.34799999999999998</v>
      </c>
      <c r="H61">
        <v>9.5000000000000001E-2</v>
      </c>
      <c r="I61" s="4">
        <f t="shared" si="2"/>
        <v>72.701149425287355</v>
      </c>
      <c r="J61" s="2">
        <v>190.77789999999999</v>
      </c>
      <c r="K61" s="2">
        <v>32.303469999999997</v>
      </c>
      <c r="L61" s="2">
        <f t="shared" si="3"/>
        <v>158.47442999999998</v>
      </c>
      <c r="M61" s="4">
        <f t="shared" si="4"/>
        <v>83.067498908416539</v>
      </c>
      <c r="N61" s="2">
        <v>239.8912</v>
      </c>
      <c r="O61" s="2">
        <v>46.036810000000003</v>
      </c>
      <c r="P61" s="2">
        <f t="shared" si="5"/>
        <v>193.85439</v>
      </c>
      <c r="Q61" s="4">
        <f t="shared" si="6"/>
        <v>80.809296047541551</v>
      </c>
      <c r="R61" s="2">
        <v>0.55565880000000001</v>
      </c>
      <c r="S61" s="2">
        <v>0.1122232</v>
      </c>
      <c r="T61" s="2">
        <f t="shared" si="7"/>
        <v>0.44343560000000004</v>
      </c>
      <c r="U61" s="4">
        <f t="shared" si="8"/>
        <v>79.80357730319399</v>
      </c>
      <c r="V61">
        <v>0.22214059999999999</v>
      </c>
      <c r="W61">
        <v>6.0699999999999997E-2</v>
      </c>
      <c r="X61" s="2">
        <f t="shared" si="9"/>
        <v>0.16144059999999999</v>
      </c>
      <c r="Y61" s="4">
        <f t="shared" si="10"/>
        <v>72.674963514098721</v>
      </c>
    </row>
    <row r="62" spans="1:25" x14ac:dyDescent="0.25">
      <c r="A62" t="s">
        <v>87</v>
      </c>
      <c r="B62" s="3">
        <v>68</v>
      </c>
      <c r="C62" s="3">
        <v>6824.8</v>
      </c>
      <c r="D62">
        <v>2486.6</v>
      </c>
      <c r="E62">
        <f t="shared" si="0"/>
        <v>4338.2000000000007</v>
      </c>
      <c r="F62" s="4">
        <f t="shared" si="1"/>
        <v>63.565232680811171</v>
      </c>
      <c r="G62">
        <v>0.54800000000000004</v>
      </c>
      <c r="H62">
        <v>0.19900000000000001</v>
      </c>
      <c r="I62" s="4">
        <f t="shared" si="2"/>
        <v>63.686131386861312</v>
      </c>
      <c r="J62" s="2">
        <v>123.34869999999999</v>
      </c>
      <c r="K62" s="2">
        <v>28.26811</v>
      </c>
      <c r="L62" s="2">
        <f t="shared" si="3"/>
        <v>95.080590000000001</v>
      </c>
      <c r="M62" s="4">
        <f t="shared" si="4"/>
        <v>77.082766174268556</v>
      </c>
      <c r="N62" s="2">
        <v>157.0686</v>
      </c>
      <c r="O62" s="2">
        <v>40.63288</v>
      </c>
      <c r="P62" s="2">
        <f t="shared" si="5"/>
        <v>116.43572</v>
      </c>
      <c r="Q62" s="4">
        <f t="shared" si="6"/>
        <v>74.130488207063664</v>
      </c>
      <c r="R62" s="2">
        <v>0.3441961</v>
      </c>
      <c r="S62" s="2">
        <v>8.8300000000000003E-2</v>
      </c>
      <c r="T62" s="2">
        <f t="shared" si="7"/>
        <v>0.25589610000000002</v>
      </c>
      <c r="U62" s="4">
        <f t="shared" si="8"/>
        <v>74.346019609170483</v>
      </c>
      <c r="V62">
        <v>0.16207920000000001</v>
      </c>
      <c r="W62">
        <v>5.91E-2</v>
      </c>
      <c r="X62" s="2">
        <f t="shared" si="9"/>
        <v>0.10297920000000001</v>
      </c>
      <c r="Y62" s="4">
        <f t="shared" si="10"/>
        <v>63.53634519420136</v>
      </c>
    </row>
    <row r="63" spans="1:25" x14ac:dyDescent="0.25">
      <c r="A63" t="s">
        <v>88</v>
      </c>
      <c r="B63" s="3">
        <v>69</v>
      </c>
      <c r="C63" s="3">
        <v>34150.5</v>
      </c>
      <c r="D63">
        <v>26941.5</v>
      </c>
      <c r="E63">
        <f t="shared" si="0"/>
        <v>7209</v>
      </c>
      <c r="F63" s="4">
        <f t="shared" si="1"/>
        <v>21.109500592963499</v>
      </c>
      <c r="G63">
        <v>0.57299999999999995</v>
      </c>
      <c r="H63">
        <v>0.45200000000000001</v>
      </c>
      <c r="I63" s="4">
        <f t="shared" si="2"/>
        <v>21.116928446771372</v>
      </c>
      <c r="J63" s="2">
        <v>603.59169999999995</v>
      </c>
      <c r="K63" s="2">
        <v>367.73230000000001</v>
      </c>
      <c r="L63" s="2">
        <f t="shared" si="3"/>
        <v>235.85939999999994</v>
      </c>
      <c r="M63" s="4">
        <f t="shared" si="4"/>
        <v>39.075984643261322</v>
      </c>
      <c r="N63" s="2">
        <v>746.47289999999998</v>
      </c>
      <c r="O63" s="2">
        <v>480.5224</v>
      </c>
      <c r="P63" s="2">
        <f t="shared" si="5"/>
        <v>265.95049999999998</v>
      </c>
      <c r="Q63" s="4">
        <f t="shared" si="6"/>
        <v>35.627616220227146</v>
      </c>
      <c r="R63" s="2">
        <v>1.101448</v>
      </c>
      <c r="S63" s="2">
        <v>0.69997350000000003</v>
      </c>
      <c r="T63" s="2">
        <f t="shared" si="7"/>
        <v>0.40147449999999996</v>
      </c>
      <c r="U63" s="4">
        <f t="shared" si="8"/>
        <v>36.449700757548243</v>
      </c>
      <c r="V63">
        <v>0.78562180000000004</v>
      </c>
      <c r="W63">
        <v>0.61961699999999997</v>
      </c>
      <c r="X63" s="2">
        <f t="shared" si="9"/>
        <v>0.16600480000000006</v>
      </c>
      <c r="Y63" s="4">
        <f t="shared" si="10"/>
        <v>21.130370873109687</v>
      </c>
    </row>
    <row r="64" spans="1:25" x14ac:dyDescent="0.25">
      <c r="A64" t="s">
        <v>89</v>
      </c>
      <c r="B64" s="3">
        <v>7</v>
      </c>
      <c r="C64" s="3">
        <v>32987.4</v>
      </c>
      <c r="D64">
        <v>24538</v>
      </c>
      <c r="E64">
        <f t="shared" si="0"/>
        <v>8449.4000000000015</v>
      </c>
      <c r="F64" s="4">
        <f t="shared" si="1"/>
        <v>25.614022323675101</v>
      </c>
      <c r="G64">
        <v>0.52700000000000002</v>
      </c>
      <c r="H64">
        <v>0.39200000000000002</v>
      </c>
      <c r="I64" s="4">
        <f t="shared" si="2"/>
        <v>25.616698292220114</v>
      </c>
      <c r="J64" s="2">
        <v>629.34389999999996</v>
      </c>
      <c r="K64" s="2">
        <v>297.91579999999999</v>
      </c>
      <c r="L64" s="2">
        <f t="shared" si="3"/>
        <v>331.42809999999997</v>
      </c>
      <c r="M64" s="4">
        <f t="shared" si="4"/>
        <v>52.66247913104425</v>
      </c>
      <c r="N64" s="2">
        <v>798.1105</v>
      </c>
      <c r="O64" s="2">
        <v>423.9323</v>
      </c>
      <c r="P64" s="2">
        <f t="shared" si="5"/>
        <v>374.1782</v>
      </c>
      <c r="Q64" s="4">
        <f t="shared" si="6"/>
        <v>46.883006801689739</v>
      </c>
      <c r="R64" s="2">
        <v>1.3693569999999999</v>
      </c>
      <c r="S64" s="2">
        <v>0.72332149999999995</v>
      </c>
      <c r="T64" s="2">
        <f t="shared" si="7"/>
        <v>0.64603549999999998</v>
      </c>
      <c r="U64" s="4">
        <f t="shared" si="8"/>
        <v>47.178018588286328</v>
      </c>
      <c r="V64">
        <v>0.79542889999999999</v>
      </c>
      <c r="W64">
        <v>0.59027399999999997</v>
      </c>
      <c r="X64" s="2">
        <f t="shared" si="9"/>
        <v>0.20515490000000003</v>
      </c>
      <c r="Y64" s="4">
        <f t="shared" si="10"/>
        <v>25.791733239765367</v>
      </c>
    </row>
    <row r="65" spans="1:25" x14ac:dyDescent="0.25">
      <c r="A65" t="s">
        <v>90</v>
      </c>
      <c r="B65" s="3">
        <v>70</v>
      </c>
      <c r="C65" s="3">
        <v>125.7</v>
      </c>
      <c r="D65">
        <v>0</v>
      </c>
      <c r="E65">
        <f t="shared" si="0"/>
        <v>125.7</v>
      </c>
      <c r="F65" s="4">
        <f t="shared" si="1"/>
        <v>100</v>
      </c>
      <c r="G65">
        <v>4.5999999999999999E-2</v>
      </c>
      <c r="H65">
        <v>0</v>
      </c>
      <c r="I65" s="4">
        <f t="shared" si="2"/>
        <v>100</v>
      </c>
      <c r="J65" s="2">
        <v>1.0235620000000001</v>
      </c>
      <c r="K65" s="2">
        <v>6.0000000000000002E-5</v>
      </c>
      <c r="L65" s="2">
        <f t="shared" si="3"/>
        <v>1.0235020000000001</v>
      </c>
      <c r="M65" s="4">
        <f t="shared" si="4"/>
        <v>99.994138117671426</v>
      </c>
      <c r="N65" s="2">
        <v>1.642252</v>
      </c>
      <c r="O65" s="2">
        <v>9.6299999999999996E-5</v>
      </c>
      <c r="P65" s="2">
        <f t="shared" si="5"/>
        <v>1.6421557</v>
      </c>
      <c r="Q65" s="4">
        <f t="shared" si="6"/>
        <v>99.994136100915071</v>
      </c>
      <c r="R65" s="2">
        <v>6.9513980000000001E-3</v>
      </c>
      <c r="S65" s="2">
        <v>4.08E-7</v>
      </c>
      <c r="T65" s="2">
        <f t="shared" si="7"/>
        <v>6.9509899999999998E-3</v>
      </c>
      <c r="U65" s="4">
        <f t="shared" si="8"/>
        <v>99.99413067702352</v>
      </c>
      <c r="V65">
        <v>3.377007E-3</v>
      </c>
      <c r="W65">
        <v>1.98E-7</v>
      </c>
      <c r="X65" s="2">
        <f t="shared" si="9"/>
        <v>3.3768090000000001E-3</v>
      </c>
      <c r="Y65" s="4">
        <f t="shared" si="10"/>
        <v>99.994136819971061</v>
      </c>
    </row>
    <row r="66" spans="1:25" x14ac:dyDescent="0.25">
      <c r="A66" t="s">
        <v>91</v>
      </c>
      <c r="B66" s="3">
        <v>71</v>
      </c>
      <c r="C66" s="3">
        <v>502.5</v>
      </c>
      <c r="D66">
        <v>68.7</v>
      </c>
      <c r="E66">
        <f t="shared" si="0"/>
        <v>433.8</v>
      </c>
      <c r="F66" s="4">
        <f t="shared" si="1"/>
        <v>86.328358208955223</v>
      </c>
      <c r="G66">
        <v>6.4000000000000001E-2</v>
      </c>
      <c r="H66">
        <v>8.9999999999999993E-3</v>
      </c>
      <c r="I66" s="4">
        <f t="shared" si="2"/>
        <v>85.9375</v>
      </c>
      <c r="J66" s="2">
        <v>5.4977819999999999</v>
      </c>
      <c r="K66" s="2">
        <v>0.57843420000000001</v>
      </c>
      <c r="L66" s="2">
        <f t="shared" si="3"/>
        <v>4.9193477999999997</v>
      </c>
      <c r="M66" s="4">
        <f t="shared" si="4"/>
        <v>89.478771620991878</v>
      </c>
      <c r="N66" s="2">
        <v>8.5219090000000008</v>
      </c>
      <c r="O66" s="2">
        <v>0.99725470000000005</v>
      </c>
      <c r="P66" s="2">
        <f t="shared" si="5"/>
        <v>7.5246543000000008</v>
      </c>
      <c r="Q66" s="4">
        <f t="shared" si="6"/>
        <v>88.297754646288766</v>
      </c>
      <c r="R66" s="2">
        <v>3.6525639999999998E-2</v>
      </c>
      <c r="S66" s="2">
        <v>4.4200000000000003E-3</v>
      </c>
      <c r="T66" s="2">
        <f t="shared" si="7"/>
        <v>3.2105639999999998E-2</v>
      </c>
      <c r="U66" s="4">
        <f t="shared" si="8"/>
        <v>87.898911559112989</v>
      </c>
      <c r="V66">
        <v>1.262745E-2</v>
      </c>
      <c r="W66">
        <v>1.7600000000000001E-3</v>
      </c>
      <c r="X66" s="2">
        <f t="shared" si="9"/>
        <v>1.0867450000000001E-2</v>
      </c>
      <c r="Y66" s="4">
        <f t="shared" si="10"/>
        <v>86.062110719107977</v>
      </c>
    </row>
    <row r="67" spans="1:25" x14ac:dyDescent="0.25">
      <c r="A67" t="s">
        <v>92</v>
      </c>
      <c r="B67" s="3">
        <v>8</v>
      </c>
      <c r="C67" s="3">
        <v>54417.2</v>
      </c>
      <c r="D67">
        <v>22181.1</v>
      </c>
      <c r="E67">
        <f t="shared" si="0"/>
        <v>32236.1</v>
      </c>
      <c r="F67" s="4">
        <f t="shared" si="1"/>
        <v>59.23880684783488</v>
      </c>
      <c r="G67">
        <v>0.40500000000000003</v>
      </c>
      <c r="H67">
        <v>0.16500000000000001</v>
      </c>
      <c r="I67" s="4">
        <f t="shared" si="2"/>
        <v>59.259259259259252</v>
      </c>
      <c r="J67" s="2">
        <v>777.29139999999995</v>
      </c>
      <c r="K67" s="2">
        <v>205.62430000000001</v>
      </c>
      <c r="L67" s="2">
        <f t="shared" si="3"/>
        <v>571.66709999999989</v>
      </c>
      <c r="M67" s="4">
        <f t="shared" si="4"/>
        <v>73.546047209579299</v>
      </c>
      <c r="N67" s="2">
        <v>1049.588</v>
      </c>
      <c r="O67" s="2">
        <v>318.1558</v>
      </c>
      <c r="P67" s="2">
        <f t="shared" si="5"/>
        <v>731.43219999999997</v>
      </c>
      <c r="Q67" s="4">
        <f t="shared" si="6"/>
        <v>69.687553592457235</v>
      </c>
      <c r="R67" s="2">
        <v>2.3688340000000001</v>
      </c>
      <c r="S67" s="2">
        <v>0.73452329999999999</v>
      </c>
      <c r="T67" s="2">
        <f t="shared" si="7"/>
        <v>1.6343107000000001</v>
      </c>
      <c r="U67" s="4">
        <f t="shared" si="8"/>
        <v>68.992200382128928</v>
      </c>
      <c r="V67">
        <v>1.2475719999999999</v>
      </c>
      <c r="W67">
        <v>0.50940169999999996</v>
      </c>
      <c r="X67" s="2">
        <f t="shared" si="9"/>
        <v>0.73817029999999995</v>
      </c>
      <c r="Y67" s="4">
        <f t="shared" si="10"/>
        <v>59.16855299734204</v>
      </c>
    </row>
    <row r="68" spans="1:25" x14ac:dyDescent="0.25">
      <c r="A68" t="s">
        <v>93</v>
      </c>
      <c r="B68" s="3">
        <v>9</v>
      </c>
      <c r="C68" s="3">
        <v>60286.1</v>
      </c>
      <c r="D68">
        <v>25829.4</v>
      </c>
      <c r="E68">
        <f t="shared" ref="E68" si="17" xml:space="preserve"> C68 - D68</f>
        <v>34456.699999999997</v>
      </c>
      <c r="F68" s="4">
        <f t="shared" ref="F68" si="18" xml:space="preserve"> E68 / C68 * 100</f>
        <v>57.155297821554221</v>
      </c>
      <c r="G68">
        <v>0.57999999999999996</v>
      </c>
      <c r="H68">
        <v>0.249</v>
      </c>
      <c r="I68" s="4">
        <f t="shared" ref="I68" si="19" xml:space="preserve"> ((G68 - H68) / G68) * 100</f>
        <v>57.068965517241374</v>
      </c>
      <c r="J68" s="2">
        <v>789.75059999999996</v>
      </c>
      <c r="K68" s="2">
        <v>219.43960000000001</v>
      </c>
      <c r="L68" s="2">
        <f t="shared" ref="L68" si="20" xml:space="preserve"> J68 - K68</f>
        <v>570.31099999999992</v>
      </c>
      <c r="M68" s="4">
        <f t="shared" ref="M68" si="21" xml:space="preserve"> L68 / J68 * 100</f>
        <v>72.214063528410094</v>
      </c>
      <c r="N68" s="2">
        <v>1086.9280000000001</v>
      </c>
      <c r="O68" s="2">
        <v>347.27679999999998</v>
      </c>
      <c r="P68" s="2">
        <f t="shared" ref="P68" si="22" xml:space="preserve"> N68 - O68</f>
        <v>739.65120000000013</v>
      </c>
      <c r="Q68" s="4">
        <f t="shared" ref="Q68" si="23" xml:space="preserve"> P68 / N68 * 100</f>
        <v>68.049696024023675</v>
      </c>
      <c r="R68" s="2">
        <v>2.3307549999999999</v>
      </c>
      <c r="S68" s="2">
        <v>0.73263639999999997</v>
      </c>
      <c r="T68" s="2">
        <f t="shared" ref="T68" si="24" xml:space="preserve"> R68 - S68</f>
        <v>1.5981185999999998</v>
      </c>
      <c r="U68" s="4">
        <f t="shared" ref="U68" si="25" xml:space="preserve"> T68 / R68 * 100</f>
        <v>68.566563195187825</v>
      </c>
      <c r="V68">
        <v>1.412488</v>
      </c>
      <c r="W68">
        <v>0.60528000000000004</v>
      </c>
      <c r="X68" s="2">
        <f t="shared" ref="X68" si="26" xml:space="preserve"> V68 - W68</f>
        <v>0.80720799999999993</v>
      </c>
      <c r="Y68" s="4">
        <f t="shared" ref="Y68" si="27" xml:space="preserve"> X68 / V68 * 100</f>
        <v>57.147954531295127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workbookViewId="0">
      <pane xSplit="3" ySplit="1" topLeftCell="G50" activePane="bottomRight" state="frozen"/>
      <selection pane="topRight" activeCell="C1" sqref="C1"/>
      <selection pane="bottomLeft" activeCell="A2" sqref="A2"/>
      <selection pane="bottomRight" activeCell="I70" sqref="I70"/>
    </sheetView>
  </sheetViews>
  <sheetFormatPr defaultRowHeight="15" x14ac:dyDescent="0.25"/>
  <cols>
    <col min="1" max="1" width="6.7109375" bestFit="1" customWidth="1"/>
    <col min="2" max="2" width="36.42578125" bestFit="1" customWidth="1"/>
    <col min="3" max="3" width="17.28515625" style="4" bestFit="1" customWidth="1"/>
    <col min="4" max="4" width="19.140625" style="4" bestFit="1" customWidth="1"/>
    <col min="5" max="5" width="25" style="4" bestFit="1" customWidth="1"/>
    <col min="6" max="6" width="25.85546875" style="4" bestFit="1" customWidth="1"/>
    <col min="7" max="7" width="20.42578125" style="4" bestFit="1" customWidth="1"/>
    <col min="8" max="8" width="21.140625" style="4" bestFit="1" customWidth="1"/>
    <col min="9" max="9" width="25.85546875" style="10" bestFit="1" customWidth="1"/>
    <col min="10" max="10" width="26.5703125" style="4" bestFit="1" customWidth="1"/>
    <col min="11" max="11" width="22" style="10" bestFit="1" customWidth="1"/>
    <col min="12" max="12" width="22.7109375" style="4" bestFit="1" customWidth="1"/>
  </cols>
  <sheetData>
    <row r="1" spans="1:12" x14ac:dyDescent="0.25">
      <c r="A1" s="5" t="s">
        <v>94</v>
      </c>
      <c r="B1" s="5" t="s">
        <v>118</v>
      </c>
      <c r="C1" s="6" t="s">
        <v>95</v>
      </c>
      <c r="D1" s="6" t="s">
        <v>98</v>
      </c>
      <c r="E1" s="6" t="s">
        <v>104</v>
      </c>
      <c r="F1" s="6" t="s">
        <v>105</v>
      </c>
      <c r="G1" s="6" t="s">
        <v>108</v>
      </c>
      <c r="H1" s="6" t="s">
        <v>109</v>
      </c>
      <c r="I1" s="9" t="s">
        <v>112</v>
      </c>
      <c r="J1" s="6" t="s">
        <v>113</v>
      </c>
      <c r="K1" s="9" t="s">
        <v>116</v>
      </c>
      <c r="L1" s="6" t="s">
        <v>117</v>
      </c>
    </row>
    <row r="2" spans="1:12" x14ac:dyDescent="0.25">
      <c r="A2" s="8">
        <v>1</v>
      </c>
      <c r="B2" s="7" t="s">
        <v>120</v>
      </c>
      <c r="C2" s="6">
        <v>6465.2000000000007</v>
      </c>
      <c r="D2" s="6">
        <v>44.641155593608886</v>
      </c>
      <c r="E2" s="6">
        <v>149.12822</v>
      </c>
      <c r="F2" s="6">
        <v>62.268274117291902</v>
      </c>
      <c r="G2" s="6">
        <v>181.52289999999996</v>
      </c>
      <c r="H2" s="6">
        <v>57.926542454639495</v>
      </c>
      <c r="I2" s="9">
        <v>0.42168110000000003</v>
      </c>
      <c r="J2" s="6">
        <v>56.214193006891577</v>
      </c>
      <c r="K2" s="9">
        <v>0.1494548</v>
      </c>
      <c r="L2" s="6">
        <v>44.476346158596158</v>
      </c>
    </row>
    <row r="3" spans="1:12" x14ac:dyDescent="0.25">
      <c r="A3" s="8">
        <v>2</v>
      </c>
      <c r="B3" s="7" t="s">
        <v>121</v>
      </c>
      <c r="C3" s="6">
        <v>5568.7000000000007</v>
      </c>
      <c r="D3" s="6">
        <v>88.24359014990651</v>
      </c>
      <c r="E3" s="6">
        <v>176.39066</v>
      </c>
      <c r="F3" s="6">
        <v>93.098453132686046</v>
      </c>
      <c r="G3" s="6">
        <v>204.52144999999999</v>
      </c>
      <c r="H3" s="6">
        <v>92.330988808581139</v>
      </c>
      <c r="I3" s="9">
        <v>0.47037259999999997</v>
      </c>
      <c r="J3" s="6">
        <v>91.859009298337128</v>
      </c>
      <c r="K3" s="9">
        <v>0.12375526000000001</v>
      </c>
      <c r="L3" s="6">
        <v>88.16097260037813</v>
      </c>
    </row>
    <row r="4" spans="1:12" x14ac:dyDescent="0.25">
      <c r="A4" s="8">
        <v>3</v>
      </c>
      <c r="B4" s="7" t="s">
        <v>122</v>
      </c>
      <c r="C4" s="6">
        <v>4715.4000000000005</v>
      </c>
      <c r="D4" s="6">
        <v>92.99491184475211</v>
      </c>
      <c r="E4" s="6">
        <v>139.372848</v>
      </c>
      <c r="F4" s="6">
        <v>96.205458687098783</v>
      </c>
      <c r="G4" s="6">
        <v>163.18410600000001</v>
      </c>
      <c r="H4" s="6">
        <v>95.674811152829591</v>
      </c>
      <c r="I4" s="9">
        <v>0.37483999999999995</v>
      </c>
      <c r="J4" s="6">
        <v>95.320923608991961</v>
      </c>
      <c r="K4" s="9">
        <v>0.10591089999999999</v>
      </c>
      <c r="L4" s="6">
        <v>92.94432953140344</v>
      </c>
    </row>
    <row r="5" spans="1:12" x14ac:dyDescent="0.25">
      <c r="A5" s="8">
        <v>4</v>
      </c>
      <c r="B5" s="7" t="s">
        <v>123</v>
      </c>
      <c r="C5" s="6">
        <v>7868.6000000000022</v>
      </c>
      <c r="D5" s="6">
        <v>34.870972173597053</v>
      </c>
      <c r="E5" s="6">
        <v>373.10199999999998</v>
      </c>
      <c r="F5" s="6">
        <v>66.249721223519771</v>
      </c>
      <c r="G5" s="6">
        <v>413.23320000000001</v>
      </c>
      <c r="H5" s="6">
        <v>60.923985742102005</v>
      </c>
      <c r="I5" s="9">
        <v>0.64085539999999996</v>
      </c>
      <c r="J5" s="6">
        <v>63.344973910017984</v>
      </c>
      <c r="K5" s="9">
        <v>0.2104104</v>
      </c>
      <c r="L5" s="6">
        <v>34.871486527493666</v>
      </c>
    </row>
    <row r="6" spans="1:12" x14ac:dyDescent="0.25">
      <c r="A6" s="8">
        <v>5</v>
      </c>
      <c r="B6" s="7" t="s">
        <v>124</v>
      </c>
      <c r="C6" s="6">
        <v>13417.000000000002</v>
      </c>
      <c r="D6" s="6">
        <v>48.961077822459991</v>
      </c>
      <c r="E6" s="6">
        <v>261.23105999999996</v>
      </c>
      <c r="F6" s="6">
        <v>73.031503811612296</v>
      </c>
      <c r="G6" s="6">
        <v>370.52520000000004</v>
      </c>
      <c r="H6" s="6">
        <v>63.896434459305659</v>
      </c>
      <c r="I6" s="9">
        <v>0.44242129999999996</v>
      </c>
      <c r="J6" s="6">
        <v>61.492565650994777</v>
      </c>
      <c r="K6" s="9">
        <v>0.36513779999999996</v>
      </c>
      <c r="L6" s="6">
        <v>49.115085136779626</v>
      </c>
    </row>
    <row r="7" spans="1:12" x14ac:dyDescent="0.25">
      <c r="A7" s="8">
        <v>6</v>
      </c>
      <c r="B7" s="7" t="s">
        <v>125</v>
      </c>
      <c r="C7" s="6">
        <v>26213.200000000001</v>
      </c>
      <c r="D7" s="6">
        <v>51.824715058174597</v>
      </c>
      <c r="E7" s="6">
        <v>615.48739999999998</v>
      </c>
      <c r="F7" s="6">
        <v>75.493341608537847</v>
      </c>
      <c r="G7" s="6">
        <v>817.35329999999999</v>
      </c>
      <c r="H7" s="6">
        <v>67.933487205018096</v>
      </c>
      <c r="I7" s="9">
        <v>0.96938880000000016</v>
      </c>
      <c r="J7" s="6">
        <v>66.530876407208822</v>
      </c>
      <c r="K7" s="9">
        <v>0.7047507999999999</v>
      </c>
      <c r="L7" s="6">
        <v>51.965759783156109</v>
      </c>
    </row>
    <row r="8" spans="1:12" x14ac:dyDescent="0.25">
      <c r="A8" s="8">
        <v>7</v>
      </c>
      <c r="B8" s="7" t="s">
        <v>126</v>
      </c>
      <c r="C8" s="6">
        <v>8449.4000000000015</v>
      </c>
      <c r="D8" s="6">
        <v>25.614022323675101</v>
      </c>
      <c r="E8" s="6">
        <v>331.42809999999997</v>
      </c>
      <c r="F8" s="6">
        <v>52.66247913104425</v>
      </c>
      <c r="G8" s="6">
        <v>374.1782</v>
      </c>
      <c r="H8" s="6">
        <v>46.883006801689739</v>
      </c>
      <c r="I8" s="9">
        <v>0.64603549999999998</v>
      </c>
      <c r="J8" s="6">
        <v>47.178018588286328</v>
      </c>
      <c r="K8" s="9">
        <v>0.20515490000000003</v>
      </c>
      <c r="L8" s="6">
        <v>25.791733239765367</v>
      </c>
    </row>
    <row r="9" spans="1:12" x14ac:dyDescent="0.25">
      <c r="A9" s="8">
        <v>8</v>
      </c>
      <c r="B9" s="7" t="s">
        <v>127</v>
      </c>
      <c r="C9" s="6">
        <v>32236.1</v>
      </c>
      <c r="D9" s="6">
        <v>59.23880684783488</v>
      </c>
      <c r="E9" s="6">
        <v>571.66709999999989</v>
      </c>
      <c r="F9" s="6">
        <v>73.546047209579299</v>
      </c>
      <c r="G9" s="6">
        <v>731.43219999999997</v>
      </c>
      <c r="H9" s="6">
        <v>69.687553592457235</v>
      </c>
      <c r="I9" s="9">
        <v>1.6343107000000001</v>
      </c>
      <c r="J9" s="6">
        <v>68.992200382128928</v>
      </c>
      <c r="K9" s="9">
        <v>0.73817029999999995</v>
      </c>
      <c r="L9" s="6">
        <v>59.16855299734204</v>
      </c>
    </row>
    <row r="10" spans="1:12" x14ac:dyDescent="0.25">
      <c r="A10" s="8">
        <v>9</v>
      </c>
      <c r="B10" s="7" t="s">
        <v>128</v>
      </c>
      <c r="C10" s="6">
        <v>34456.699999999997</v>
      </c>
      <c r="D10" s="6">
        <v>57.155297821554221</v>
      </c>
      <c r="E10" s="6">
        <v>570.31099999999992</v>
      </c>
      <c r="F10" s="6">
        <v>72.214063528410094</v>
      </c>
      <c r="G10" s="6">
        <v>739.65120000000013</v>
      </c>
      <c r="H10" s="6">
        <v>68.049696024023675</v>
      </c>
      <c r="I10" s="9">
        <v>1.5981185999999998</v>
      </c>
      <c r="J10" s="6">
        <v>68.566563195187825</v>
      </c>
      <c r="K10" s="9">
        <v>0.80720799999999993</v>
      </c>
      <c r="L10" s="6">
        <v>57.147954531295127</v>
      </c>
    </row>
    <row r="11" spans="1:12" x14ac:dyDescent="0.25">
      <c r="A11" s="8">
        <v>10</v>
      </c>
      <c r="B11" s="7" t="s">
        <v>129</v>
      </c>
      <c r="C11" s="6">
        <v>27624.100000000002</v>
      </c>
      <c r="D11" s="6">
        <v>74.189927029647393</v>
      </c>
      <c r="E11" s="6">
        <v>192.14989000000003</v>
      </c>
      <c r="F11" s="6">
        <v>76.190576074836926</v>
      </c>
      <c r="G11" s="6">
        <v>339.99579999999997</v>
      </c>
      <c r="H11" s="6">
        <v>74.508440924485853</v>
      </c>
      <c r="I11" s="9">
        <v>0.97855559999999997</v>
      </c>
      <c r="J11" s="6">
        <v>70.638533169710527</v>
      </c>
      <c r="K11" s="9">
        <v>0.56072</v>
      </c>
      <c r="L11" s="6">
        <v>73.135747339940224</v>
      </c>
    </row>
    <row r="12" spans="1:12" x14ac:dyDescent="0.25">
      <c r="A12" s="8">
        <v>11</v>
      </c>
      <c r="B12" s="7" t="s">
        <v>130</v>
      </c>
      <c r="C12" s="6">
        <v>7784.6000000000058</v>
      </c>
      <c r="D12" s="6">
        <v>8.4717891792770637</v>
      </c>
      <c r="E12" s="6">
        <v>179.84770000000003</v>
      </c>
      <c r="F12" s="6">
        <v>19.07084509260109</v>
      </c>
      <c r="G12" s="6">
        <v>205.62699999999995</v>
      </c>
      <c r="H12" s="6">
        <v>16.450133679786109</v>
      </c>
      <c r="I12" s="9">
        <v>0.32991499999999996</v>
      </c>
      <c r="J12" s="6">
        <v>17.135103551256243</v>
      </c>
      <c r="K12" s="9">
        <v>0.19818900000000017</v>
      </c>
      <c r="L12" s="6">
        <v>8.4935825322480554</v>
      </c>
    </row>
    <row r="13" spans="1:12" x14ac:dyDescent="0.25">
      <c r="A13" s="8">
        <v>12</v>
      </c>
      <c r="B13" s="7" t="s">
        <v>131</v>
      </c>
      <c r="C13" s="6">
        <v>3752.1000000000058</v>
      </c>
      <c r="D13" s="6">
        <v>10.018477082543443</v>
      </c>
      <c r="E13" s="6">
        <v>347.55419999999992</v>
      </c>
      <c r="F13" s="6">
        <v>26.138616095266599</v>
      </c>
      <c r="G13" s="6">
        <v>365.40999999999985</v>
      </c>
      <c r="H13" s="6">
        <v>24.223175920143923</v>
      </c>
      <c r="I13" s="9">
        <v>0.56416199999999983</v>
      </c>
      <c r="J13" s="6">
        <v>24.734357380734831</v>
      </c>
      <c r="K13" s="9">
        <v>9.0616100000000088E-2</v>
      </c>
      <c r="L13" s="6">
        <v>10.023510136105267</v>
      </c>
    </row>
    <row r="14" spans="1:12" x14ac:dyDescent="0.25">
      <c r="A14" s="8">
        <v>13</v>
      </c>
      <c r="B14" s="7" t="s">
        <v>132</v>
      </c>
      <c r="C14" s="6">
        <v>3711.2000000000044</v>
      </c>
      <c r="D14" s="6">
        <v>9.7848813142831634</v>
      </c>
      <c r="E14" s="6">
        <v>365.68399999999997</v>
      </c>
      <c r="F14" s="6">
        <v>25.929077290041153</v>
      </c>
      <c r="G14" s="6">
        <v>382.07900000000018</v>
      </c>
      <c r="H14" s="6">
        <v>24.128232088334023</v>
      </c>
      <c r="I14" s="9">
        <v>0.60624599999999962</v>
      </c>
      <c r="J14" s="6">
        <v>23.136458108327794</v>
      </c>
      <c r="K14" s="9">
        <v>8.4751000000000021E-2</v>
      </c>
      <c r="L14" s="6">
        <v>9.7459785232216642</v>
      </c>
    </row>
    <row r="15" spans="1:12" x14ac:dyDescent="0.25">
      <c r="A15" s="8">
        <v>14</v>
      </c>
      <c r="B15" s="7" t="s">
        <v>133</v>
      </c>
      <c r="C15" s="6">
        <v>24432.400000000001</v>
      </c>
      <c r="D15" s="6">
        <v>64.301711999789461</v>
      </c>
      <c r="E15" s="6">
        <v>249.16299000000001</v>
      </c>
      <c r="F15" s="6">
        <v>85.325758577163128</v>
      </c>
      <c r="G15" s="6">
        <v>326.32823999999999</v>
      </c>
      <c r="H15" s="6">
        <v>79.039191375276758</v>
      </c>
      <c r="I15" s="9">
        <v>0.52955550000000007</v>
      </c>
      <c r="J15" s="6">
        <v>79.893471448809422</v>
      </c>
      <c r="K15" s="9">
        <v>0.53639020000000004</v>
      </c>
      <c r="L15" s="6">
        <v>64.1997736210471</v>
      </c>
    </row>
    <row r="16" spans="1:12" x14ac:dyDescent="0.25">
      <c r="A16" s="8">
        <v>15</v>
      </c>
      <c r="B16" s="7" t="s">
        <v>134</v>
      </c>
      <c r="C16" s="6">
        <v>14060.8</v>
      </c>
      <c r="D16" s="6">
        <v>56.50629330161231</v>
      </c>
      <c r="E16" s="6">
        <v>131.07042999999999</v>
      </c>
      <c r="F16" s="6">
        <v>66.158861508005202</v>
      </c>
      <c r="G16" s="6">
        <v>171.49504000000002</v>
      </c>
      <c r="H16" s="6">
        <v>63.589432502592793</v>
      </c>
      <c r="I16" s="9">
        <v>0.22094900000000001</v>
      </c>
      <c r="J16" s="6">
        <v>64.544898709768077</v>
      </c>
      <c r="K16" s="9">
        <v>0.29725579999999996</v>
      </c>
      <c r="L16" s="6">
        <v>56.503163925358344</v>
      </c>
    </row>
    <row r="17" spans="1:12" x14ac:dyDescent="0.25">
      <c r="A17" s="8">
        <v>16</v>
      </c>
      <c r="B17" s="7" t="s">
        <v>135</v>
      </c>
      <c r="C17" s="6">
        <v>43218.3</v>
      </c>
      <c r="D17" s="6">
        <v>47.988873960403737</v>
      </c>
      <c r="E17" s="6">
        <v>444.46250000000003</v>
      </c>
      <c r="F17" s="6">
        <v>76.439707286032458</v>
      </c>
      <c r="G17" s="6">
        <v>591.74099999999999</v>
      </c>
      <c r="H17" s="6">
        <v>66.43045840463887</v>
      </c>
      <c r="I17" s="9">
        <v>0.94623409999999997</v>
      </c>
      <c r="J17" s="6">
        <v>70.276789368103564</v>
      </c>
      <c r="K17" s="9">
        <v>1.0422070000000001</v>
      </c>
      <c r="L17" s="6">
        <v>47.938171121838586</v>
      </c>
    </row>
    <row r="18" spans="1:12" x14ac:dyDescent="0.25">
      <c r="A18" s="8">
        <v>17</v>
      </c>
      <c r="B18" s="7" t="s">
        <v>136</v>
      </c>
      <c r="C18" s="6">
        <v>114179.59999999999</v>
      </c>
      <c r="D18" s="6">
        <v>81.91799849048806</v>
      </c>
      <c r="E18" s="6">
        <v>589.79378000000008</v>
      </c>
      <c r="F18" s="6">
        <v>90.375515914333903</v>
      </c>
      <c r="G18" s="6">
        <v>1207.3442</v>
      </c>
      <c r="H18" s="6">
        <v>90.09950657158295</v>
      </c>
      <c r="I18" s="9">
        <v>2.4960214000000001</v>
      </c>
      <c r="J18" s="6">
        <v>94.811990119277468</v>
      </c>
      <c r="K18" s="9">
        <v>2.1624774999999996</v>
      </c>
      <c r="L18" s="6">
        <v>80.168156543253986</v>
      </c>
    </row>
    <row r="19" spans="1:12" x14ac:dyDescent="0.25">
      <c r="A19" s="8">
        <v>18</v>
      </c>
      <c r="B19" s="7" t="s">
        <v>136</v>
      </c>
      <c r="C19" s="6">
        <v>72264.699999999983</v>
      </c>
      <c r="D19" s="6">
        <v>28.887692308922297</v>
      </c>
      <c r="E19" s="6">
        <v>425.54710000000011</v>
      </c>
      <c r="F19" s="6">
        <v>36.320915032121896</v>
      </c>
      <c r="G19" s="6">
        <v>1166.1250000000002</v>
      </c>
      <c r="H19" s="6">
        <v>48.4783342534638</v>
      </c>
      <c r="I19" s="9">
        <v>3.3311060000000001</v>
      </c>
      <c r="J19" s="6">
        <v>70.453121189682903</v>
      </c>
      <c r="K19" s="9">
        <v>1.0654370000000002</v>
      </c>
      <c r="L19" s="6">
        <v>22.006672826007705</v>
      </c>
    </row>
    <row r="20" spans="1:12" x14ac:dyDescent="0.25">
      <c r="A20" s="8">
        <v>19</v>
      </c>
      <c r="B20" s="7" t="s">
        <v>137</v>
      </c>
      <c r="C20" s="6">
        <v>32788.799999999996</v>
      </c>
      <c r="D20" s="6">
        <v>99.572421165152321</v>
      </c>
      <c r="E20" s="6">
        <v>593.59863260000009</v>
      </c>
      <c r="F20" s="6">
        <v>99.961425275378701</v>
      </c>
      <c r="G20" s="6">
        <v>719.6845773</v>
      </c>
      <c r="H20" s="6">
        <v>99.894478702601504</v>
      </c>
      <c r="I20" s="9">
        <v>1.0159910000000001</v>
      </c>
      <c r="J20" s="6">
        <v>99.935375862638793</v>
      </c>
      <c r="K20" s="9">
        <v>0.82026829999999995</v>
      </c>
      <c r="L20" s="6">
        <v>99.577540858050924</v>
      </c>
    </row>
    <row r="21" spans="1:12" x14ac:dyDescent="0.25">
      <c r="A21" s="8">
        <v>21</v>
      </c>
      <c r="B21" s="7" t="s">
        <v>138</v>
      </c>
      <c r="C21" s="6">
        <v>23720.7</v>
      </c>
      <c r="D21" s="6">
        <v>66.724143750843865</v>
      </c>
      <c r="E21" s="6">
        <v>123.52645999999999</v>
      </c>
      <c r="F21" s="6">
        <v>72.934583721299589</v>
      </c>
      <c r="G21" s="6">
        <v>241.4991</v>
      </c>
      <c r="H21" s="6">
        <v>69.473652414685887</v>
      </c>
      <c r="I21" s="9">
        <v>0.53760249999999998</v>
      </c>
      <c r="J21" s="6">
        <v>68.282279357560213</v>
      </c>
      <c r="K21" s="9">
        <v>0.50973080000000004</v>
      </c>
      <c r="L21" s="6">
        <v>66.571971354232645</v>
      </c>
    </row>
    <row r="22" spans="1:12" x14ac:dyDescent="0.25">
      <c r="A22" s="8">
        <v>22</v>
      </c>
      <c r="B22" s="7" t="s">
        <v>139</v>
      </c>
      <c r="C22" s="6">
        <v>65542.3</v>
      </c>
      <c r="D22" s="6">
        <v>75.85317359281909</v>
      </c>
      <c r="E22" s="6">
        <v>1143.6384</v>
      </c>
      <c r="F22" s="6">
        <v>89.358338659544913</v>
      </c>
      <c r="G22" s="6">
        <v>1420.8645999999999</v>
      </c>
      <c r="H22" s="6">
        <v>85.691817792546928</v>
      </c>
      <c r="I22" s="9">
        <v>2.1981709999999999</v>
      </c>
      <c r="J22" s="6">
        <v>84.090175297926905</v>
      </c>
      <c r="K22" s="9">
        <v>1.4968292999999999</v>
      </c>
      <c r="L22" s="6">
        <v>77.185073994223615</v>
      </c>
    </row>
    <row r="23" spans="1:12" x14ac:dyDescent="0.25">
      <c r="A23" s="8">
        <v>24</v>
      </c>
      <c r="B23" s="7" t="s">
        <v>140</v>
      </c>
      <c r="C23" s="6">
        <v>16262.6</v>
      </c>
      <c r="D23" s="6">
        <v>99.584823396854944</v>
      </c>
      <c r="E23" s="6">
        <v>418.85081789999998</v>
      </c>
      <c r="F23" s="6">
        <v>99.908813950997668</v>
      </c>
      <c r="G23" s="6">
        <v>511.50537259999999</v>
      </c>
      <c r="H23" s="6">
        <v>99.835906353146825</v>
      </c>
      <c r="I23" s="9">
        <v>0.94505980000000001</v>
      </c>
      <c r="J23" s="6">
        <v>99.758273026499822</v>
      </c>
      <c r="K23" s="9">
        <v>0.45508979999999999</v>
      </c>
      <c r="L23" s="6">
        <v>99.647470833138101</v>
      </c>
    </row>
    <row r="24" spans="1:12" x14ac:dyDescent="0.25">
      <c r="A24" s="8">
        <v>25</v>
      </c>
      <c r="B24" s="7" t="s">
        <v>141</v>
      </c>
      <c r="C24" s="6">
        <v>13415.5</v>
      </c>
      <c r="D24" s="6">
        <v>99.997763830707086</v>
      </c>
      <c r="E24" s="6">
        <v>72.971649999999997</v>
      </c>
      <c r="F24" s="6">
        <v>99.998218517957682</v>
      </c>
      <c r="G24" s="6">
        <v>176.65971999999999</v>
      </c>
      <c r="H24" s="6">
        <v>99.997577321921852</v>
      </c>
      <c r="I24" s="9">
        <v>0.42615190000000003</v>
      </c>
      <c r="J24" s="6">
        <v>99.997324969090485</v>
      </c>
      <c r="K24" s="9">
        <v>0.15750727</v>
      </c>
      <c r="L24" s="6">
        <v>99.997885856570917</v>
      </c>
    </row>
    <row r="25" spans="1:12" x14ac:dyDescent="0.25">
      <c r="A25" s="8">
        <v>26</v>
      </c>
      <c r="B25" s="7" t="s">
        <v>142</v>
      </c>
      <c r="C25" s="6">
        <v>67781.399999999994</v>
      </c>
      <c r="D25" s="6">
        <v>74.380023812528449</v>
      </c>
      <c r="E25" s="6">
        <v>596.58029999999997</v>
      </c>
      <c r="F25" s="6">
        <v>80.412635849072117</v>
      </c>
      <c r="G25" s="6">
        <v>785.44190000000003</v>
      </c>
      <c r="H25" s="6">
        <v>78.835677032259071</v>
      </c>
      <c r="I25" s="9">
        <v>0.99432240000000016</v>
      </c>
      <c r="J25" s="6">
        <v>79.0948249460874</v>
      </c>
      <c r="K25" s="9">
        <v>1.4394353</v>
      </c>
      <c r="L25" s="6">
        <v>74.364940327137788</v>
      </c>
    </row>
    <row r="26" spans="1:12" x14ac:dyDescent="0.25">
      <c r="A26" s="8">
        <v>27</v>
      </c>
      <c r="B26" s="7" t="s">
        <v>143</v>
      </c>
      <c r="C26" s="6">
        <v>6243.4</v>
      </c>
      <c r="D26" s="6">
        <v>61.596290449881607</v>
      </c>
      <c r="E26" s="6">
        <v>82.899159999999995</v>
      </c>
      <c r="F26" s="6">
        <v>70.803028931316092</v>
      </c>
      <c r="G26" s="6">
        <v>122.96123</v>
      </c>
      <c r="H26" s="6">
        <v>67.547976931959383</v>
      </c>
      <c r="I26" s="9">
        <v>0.55544070000000001</v>
      </c>
      <c r="J26" s="6">
        <v>67.44018066913145</v>
      </c>
      <c r="K26" s="9">
        <v>0.15848520000000002</v>
      </c>
      <c r="L26" s="6">
        <v>61.578499520147965</v>
      </c>
    </row>
    <row r="27" spans="1:12" x14ac:dyDescent="0.25">
      <c r="A27" s="8">
        <v>28</v>
      </c>
      <c r="B27" s="7" t="s">
        <v>144</v>
      </c>
      <c r="C27" s="6">
        <v>13527</v>
      </c>
      <c r="D27" s="6">
        <v>50.83427282976325</v>
      </c>
      <c r="E27" s="6">
        <v>129.02625</v>
      </c>
      <c r="F27" s="6">
        <v>60.687334731209795</v>
      </c>
      <c r="G27" s="6">
        <v>172.62389999999999</v>
      </c>
      <c r="H27" s="6">
        <v>56.919042059194858</v>
      </c>
      <c r="I27" s="9">
        <v>0.28990119999999997</v>
      </c>
      <c r="J27" s="6">
        <v>52.321152728223687</v>
      </c>
      <c r="K27" s="9">
        <v>0.29289270000000001</v>
      </c>
      <c r="L27" s="6">
        <v>49.917035784708879</v>
      </c>
    </row>
    <row r="28" spans="1:12" x14ac:dyDescent="0.25">
      <c r="A28" s="8">
        <v>29</v>
      </c>
      <c r="B28" s="7" t="s">
        <v>144</v>
      </c>
      <c r="C28" s="6">
        <v>8503.5999999999985</v>
      </c>
      <c r="D28" s="6">
        <v>60.868693809769212</v>
      </c>
      <c r="E28" s="6">
        <v>270.67708999999996</v>
      </c>
      <c r="F28" s="6">
        <v>83.725266941340948</v>
      </c>
      <c r="G28" s="6">
        <v>304.4479</v>
      </c>
      <c r="H28" s="6">
        <v>80.021800144142745</v>
      </c>
      <c r="I28" s="9">
        <v>0.48230229999999996</v>
      </c>
      <c r="J28" s="6">
        <v>76.910330763873972</v>
      </c>
      <c r="K28" s="9">
        <v>0.20361839999999998</v>
      </c>
      <c r="L28" s="6">
        <v>60.390641126937005</v>
      </c>
    </row>
    <row r="29" spans="1:12" x14ac:dyDescent="0.25">
      <c r="A29" s="8">
        <v>30</v>
      </c>
      <c r="B29" s="7" t="s">
        <v>145</v>
      </c>
      <c r="C29" s="6">
        <v>58744.9</v>
      </c>
      <c r="D29" s="6">
        <v>92.870998493383055</v>
      </c>
      <c r="E29" s="6">
        <v>489.85099000000002</v>
      </c>
      <c r="F29" s="6">
        <v>94.475073751546773</v>
      </c>
      <c r="G29" s="6">
        <v>656.36684000000002</v>
      </c>
      <c r="H29" s="6">
        <v>94.002476497477545</v>
      </c>
      <c r="I29" s="9">
        <v>0.86960480000000007</v>
      </c>
      <c r="J29" s="6">
        <v>93.545644342628194</v>
      </c>
      <c r="K29" s="9">
        <v>1.249512</v>
      </c>
      <c r="L29" s="6">
        <v>92.844468618202242</v>
      </c>
    </row>
    <row r="30" spans="1:12" x14ac:dyDescent="0.25">
      <c r="A30" s="8">
        <v>31</v>
      </c>
      <c r="B30" s="7" t="s">
        <v>146</v>
      </c>
      <c r="C30" s="6">
        <v>57345.599999999999</v>
      </c>
      <c r="D30" s="6">
        <v>94.666100992625886</v>
      </c>
      <c r="E30" s="6">
        <v>477.05176</v>
      </c>
      <c r="F30" s="6">
        <v>95.847801365431835</v>
      </c>
      <c r="G30" s="6">
        <v>640.05131999999992</v>
      </c>
      <c r="H30" s="6">
        <v>95.485041528187153</v>
      </c>
      <c r="I30" s="9">
        <v>0.85716189999999992</v>
      </c>
      <c r="J30" s="6">
        <v>95.001451352428816</v>
      </c>
      <c r="K30" s="9">
        <v>1.220442</v>
      </c>
      <c r="L30" s="6">
        <v>94.641508380494784</v>
      </c>
    </row>
    <row r="31" spans="1:12" x14ac:dyDescent="0.25">
      <c r="A31" s="8">
        <v>32</v>
      </c>
      <c r="B31" s="7" t="s">
        <v>147</v>
      </c>
      <c r="C31" s="6">
        <v>46193.3</v>
      </c>
      <c r="D31" s="6">
        <v>86.429369292168019</v>
      </c>
      <c r="E31" s="6">
        <v>392.05952000000002</v>
      </c>
      <c r="F31" s="6">
        <v>89.509834541532655</v>
      </c>
      <c r="G31" s="6">
        <v>523.38530999999989</v>
      </c>
      <c r="H31" s="6">
        <v>88.616762549511805</v>
      </c>
      <c r="I31" s="9">
        <v>0.69763810000000004</v>
      </c>
      <c r="J31" s="6">
        <v>87.925964230858085</v>
      </c>
      <c r="K31" s="9">
        <v>0.98234149999999987</v>
      </c>
      <c r="L31" s="6">
        <v>86.38855177993527</v>
      </c>
    </row>
    <row r="32" spans="1:12" x14ac:dyDescent="0.25">
      <c r="A32" s="8">
        <v>33</v>
      </c>
      <c r="B32" s="7" t="s">
        <v>148</v>
      </c>
      <c r="C32" s="6">
        <v>103894.70000000001</v>
      </c>
      <c r="D32" s="6">
        <v>72.950437514306472</v>
      </c>
      <c r="E32" s="6">
        <v>917.41329999999994</v>
      </c>
      <c r="F32" s="6">
        <v>79.370761806381068</v>
      </c>
      <c r="G32" s="6">
        <v>1205.4426999999998</v>
      </c>
      <c r="H32" s="6">
        <v>77.735089694629409</v>
      </c>
      <c r="I32" s="9">
        <v>1.5008178000000001</v>
      </c>
      <c r="J32" s="6">
        <v>78.462481911182863</v>
      </c>
      <c r="K32" s="9">
        <v>2.2052248999999997</v>
      </c>
      <c r="L32" s="6">
        <v>72.950036802103909</v>
      </c>
    </row>
    <row r="33" spans="1:12" x14ac:dyDescent="0.25">
      <c r="A33" s="8">
        <v>34</v>
      </c>
      <c r="B33" s="7" t="s">
        <v>149</v>
      </c>
      <c r="C33" s="6">
        <v>15594.399999999998</v>
      </c>
      <c r="D33" s="6">
        <v>37.452597045466007</v>
      </c>
      <c r="E33" s="6">
        <v>383.38230000000004</v>
      </c>
      <c r="F33" s="6">
        <v>55.907944500709817</v>
      </c>
      <c r="G33" s="6">
        <v>458.10070000000002</v>
      </c>
      <c r="H33" s="6">
        <v>51.589241255293494</v>
      </c>
      <c r="I33" s="9">
        <v>1.019285</v>
      </c>
      <c r="J33" s="6">
        <v>51.249607816321273</v>
      </c>
      <c r="K33" s="9">
        <v>0.35647810000000002</v>
      </c>
      <c r="L33" s="6">
        <v>37.392279493674287</v>
      </c>
    </row>
    <row r="34" spans="1:12" x14ac:dyDescent="0.25">
      <c r="A34" s="8">
        <v>35</v>
      </c>
      <c r="B34" s="7" t="s">
        <v>150</v>
      </c>
      <c r="C34" s="6">
        <v>12469.999999999998</v>
      </c>
      <c r="D34" s="6">
        <v>62.209717087966631</v>
      </c>
      <c r="E34" s="6">
        <v>539.92935999999997</v>
      </c>
      <c r="F34" s="6">
        <v>84.737602365430064</v>
      </c>
      <c r="G34" s="6">
        <v>586.00139999999999</v>
      </c>
      <c r="H34" s="6">
        <v>82.382999900887583</v>
      </c>
      <c r="I34" s="9">
        <v>0.87193009999999993</v>
      </c>
      <c r="J34" s="6">
        <v>83.294176200411158</v>
      </c>
      <c r="K34" s="9">
        <v>0.28721529999999995</v>
      </c>
      <c r="L34" s="6">
        <v>62.267914242224457</v>
      </c>
    </row>
    <row r="35" spans="1:12" x14ac:dyDescent="0.25">
      <c r="A35" s="8">
        <v>36</v>
      </c>
      <c r="B35" s="7" t="s">
        <v>151</v>
      </c>
      <c r="C35" s="6">
        <v>18381.199999999997</v>
      </c>
      <c r="D35" s="6">
        <v>74.147341075671321</v>
      </c>
      <c r="E35" s="6">
        <v>958.32923999999991</v>
      </c>
      <c r="F35" s="6">
        <v>91.752330838297553</v>
      </c>
      <c r="G35" s="6">
        <v>1053.6138000000001</v>
      </c>
      <c r="H35" s="6">
        <v>89.797115382156903</v>
      </c>
      <c r="I35" s="9">
        <v>1.5560841999999999</v>
      </c>
      <c r="J35" s="6">
        <v>90.436098091122801</v>
      </c>
      <c r="K35" s="9">
        <v>0.50191400000000008</v>
      </c>
      <c r="L35" s="6">
        <v>74.191451768993275</v>
      </c>
    </row>
    <row r="36" spans="1:12" x14ac:dyDescent="0.25">
      <c r="A36" s="8">
        <v>37</v>
      </c>
      <c r="B36" s="7" t="s">
        <v>152</v>
      </c>
      <c r="C36" s="6">
        <v>6626.3</v>
      </c>
      <c r="D36" s="6">
        <v>57.878692591233857</v>
      </c>
      <c r="E36" s="6">
        <v>158.95591000000002</v>
      </c>
      <c r="F36" s="6">
        <v>76.716246830354081</v>
      </c>
      <c r="G36" s="6">
        <v>209.39666</v>
      </c>
      <c r="H36" s="6">
        <v>71.239879455030035</v>
      </c>
      <c r="I36" s="9">
        <v>0.23825109999999999</v>
      </c>
      <c r="J36" s="6">
        <v>71.450086684374398</v>
      </c>
      <c r="K36" s="9">
        <v>0.1680461</v>
      </c>
      <c r="L36" s="6">
        <v>58.065424545676315</v>
      </c>
    </row>
    <row r="37" spans="1:12" x14ac:dyDescent="0.25">
      <c r="A37" s="8">
        <v>38</v>
      </c>
      <c r="B37" s="7" t="s">
        <v>153</v>
      </c>
      <c r="C37" s="6">
        <v>200.9</v>
      </c>
      <c r="D37" s="6">
        <v>99.014292755051741</v>
      </c>
      <c r="E37" s="6">
        <v>2.340179</v>
      </c>
      <c r="F37" s="6">
        <v>99.249325347059795</v>
      </c>
      <c r="G37" s="6">
        <v>3.6197689999999998</v>
      </c>
      <c r="H37" s="6">
        <v>99.169878706402542</v>
      </c>
      <c r="I37" s="9">
        <v>1.654891E-2</v>
      </c>
      <c r="J37" s="6">
        <v>99.16706166320408</v>
      </c>
      <c r="K37" s="9">
        <v>5.1792679999999999E-3</v>
      </c>
      <c r="L37" s="6">
        <v>99.024906563105375</v>
      </c>
    </row>
    <row r="38" spans="1:12" x14ac:dyDescent="0.25">
      <c r="A38" s="8">
        <v>40</v>
      </c>
      <c r="B38" s="7" t="s">
        <v>154</v>
      </c>
      <c r="C38" s="6">
        <v>29249.3</v>
      </c>
      <c r="D38" s="6">
        <v>47.515026479092889</v>
      </c>
      <c r="E38" s="6">
        <v>291.89589999999998</v>
      </c>
      <c r="F38" s="6">
        <v>58.358147723560428</v>
      </c>
      <c r="G38" s="6">
        <v>373.09460000000001</v>
      </c>
      <c r="H38" s="6">
        <v>55.579372320893214</v>
      </c>
      <c r="I38" s="9">
        <v>0.47290279999999996</v>
      </c>
      <c r="J38" s="6">
        <v>56.626439660928298</v>
      </c>
      <c r="K38" s="9">
        <v>0.62092880000000006</v>
      </c>
      <c r="L38" s="6">
        <v>47.509068692524465</v>
      </c>
    </row>
    <row r="39" spans="1:12" x14ac:dyDescent="0.25">
      <c r="A39" s="8">
        <v>41</v>
      </c>
      <c r="B39" s="7" t="s">
        <v>155</v>
      </c>
      <c r="C39" s="6">
        <v>16251.199999999999</v>
      </c>
      <c r="D39" s="6">
        <v>92.858163201170214</v>
      </c>
      <c r="E39" s="6">
        <v>395.47371000000004</v>
      </c>
      <c r="F39" s="6">
        <v>95.370085853252462</v>
      </c>
      <c r="G39" s="6">
        <v>474.79769999999996</v>
      </c>
      <c r="H39" s="6">
        <v>94.930927818355542</v>
      </c>
      <c r="I39" s="9">
        <v>1.0412060000000001</v>
      </c>
      <c r="J39" s="6">
        <v>94.956707943230597</v>
      </c>
      <c r="K39" s="9">
        <v>0.38511339999999999</v>
      </c>
      <c r="L39" s="6">
        <v>92.862540732949554</v>
      </c>
    </row>
    <row r="40" spans="1:12" x14ac:dyDescent="0.25">
      <c r="A40" s="8">
        <v>42</v>
      </c>
      <c r="B40" s="7" t="s">
        <v>156</v>
      </c>
      <c r="C40" s="6">
        <v>49383.599999999991</v>
      </c>
      <c r="D40" s="6">
        <v>73.496358936121752</v>
      </c>
      <c r="E40" s="6">
        <v>410.30962999999997</v>
      </c>
      <c r="F40" s="6">
        <v>80.879739203951516</v>
      </c>
      <c r="G40" s="6">
        <v>591.30759999999998</v>
      </c>
      <c r="H40" s="6">
        <v>78.267707593061331</v>
      </c>
      <c r="I40" s="9">
        <v>0.96836250000000001</v>
      </c>
      <c r="J40" s="6">
        <v>76.842762224971366</v>
      </c>
      <c r="K40" s="9">
        <v>1.1457803</v>
      </c>
      <c r="L40" s="6">
        <v>73.618807622099908</v>
      </c>
    </row>
    <row r="41" spans="1:12" x14ac:dyDescent="0.25">
      <c r="A41" s="8">
        <v>43</v>
      </c>
      <c r="B41" s="7" t="s">
        <v>157</v>
      </c>
      <c r="C41" s="6">
        <v>859.6</v>
      </c>
      <c r="D41" s="6">
        <v>100</v>
      </c>
      <c r="E41" s="6">
        <v>4.4324978999999995</v>
      </c>
      <c r="F41" s="6">
        <v>99.998847164464493</v>
      </c>
      <c r="G41" s="6">
        <v>8.826333</v>
      </c>
      <c r="H41" s="6">
        <v>99.998878368971731</v>
      </c>
      <c r="I41" s="9">
        <v>2.1782840000000001E-2</v>
      </c>
      <c r="J41" s="6">
        <v>99.998668694535624</v>
      </c>
      <c r="K41" s="9">
        <v>1.8539013999999999E-2</v>
      </c>
      <c r="L41" s="6">
        <v>99.998834903067703</v>
      </c>
    </row>
    <row r="42" spans="1:12" x14ac:dyDescent="0.25">
      <c r="A42" s="8">
        <v>44</v>
      </c>
      <c r="B42" s="7" t="s">
        <v>158</v>
      </c>
      <c r="C42" s="6">
        <v>6628.4</v>
      </c>
      <c r="D42" s="6">
        <v>99.998491363053475</v>
      </c>
      <c r="E42" s="6">
        <v>117.7812</v>
      </c>
      <c r="F42" s="6">
        <v>99.998641567359584</v>
      </c>
      <c r="G42" s="6">
        <v>159.57774999999998</v>
      </c>
      <c r="H42" s="6">
        <v>99.998527385306815</v>
      </c>
      <c r="I42" s="9">
        <v>0.57681526999999999</v>
      </c>
      <c r="J42" s="6">
        <v>99.998365187898514</v>
      </c>
      <c r="K42" s="9">
        <v>0.16149194</v>
      </c>
      <c r="L42" s="6">
        <v>99.99822904514572</v>
      </c>
    </row>
    <row r="43" spans="1:12" x14ac:dyDescent="0.25">
      <c r="A43" s="8">
        <v>45</v>
      </c>
      <c r="B43" s="7" t="s">
        <v>159</v>
      </c>
      <c r="C43" s="6">
        <v>2914.7</v>
      </c>
      <c r="D43" s="6">
        <v>88.993038593063019</v>
      </c>
      <c r="E43" s="6">
        <v>24.381284000000001</v>
      </c>
      <c r="F43" s="6">
        <v>96.637884257059099</v>
      </c>
      <c r="G43" s="6">
        <v>33.806181000000002</v>
      </c>
      <c r="H43" s="6">
        <v>93.787911616893723</v>
      </c>
      <c r="I43" s="9">
        <v>5.705408E-2</v>
      </c>
      <c r="J43" s="6">
        <v>92.749627402376817</v>
      </c>
      <c r="K43" s="9">
        <v>6.5865699999999999E-2</v>
      </c>
      <c r="L43" s="6">
        <v>88.10793023140711</v>
      </c>
    </row>
    <row r="44" spans="1:12" x14ac:dyDescent="0.25">
      <c r="A44" s="8">
        <v>46</v>
      </c>
      <c r="B44" s="7" t="s">
        <v>160</v>
      </c>
      <c r="C44" s="6">
        <v>97.4</v>
      </c>
      <c r="D44" s="6">
        <v>100</v>
      </c>
      <c r="E44" s="6">
        <v>0.64129380000000002</v>
      </c>
      <c r="F44" s="6">
        <v>99.995649609236679</v>
      </c>
      <c r="G44" s="6">
        <v>1.057552</v>
      </c>
      <c r="H44" s="6">
        <v>99.995650521275564</v>
      </c>
      <c r="I44" s="9">
        <v>4.2100729999999999E-3</v>
      </c>
      <c r="J44" s="6">
        <v>99.995653470952846</v>
      </c>
      <c r="K44" s="9">
        <v>2.6643919999999998E-3</v>
      </c>
      <c r="L44" s="6">
        <v>99.99564647582217</v>
      </c>
    </row>
    <row r="45" spans="1:12" x14ac:dyDescent="0.25">
      <c r="A45" s="8">
        <v>47</v>
      </c>
      <c r="B45" s="7" t="s">
        <v>161</v>
      </c>
      <c r="C45" s="6">
        <v>266</v>
      </c>
      <c r="D45" s="6">
        <v>100</v>
      </c>
      <c r="E45" s="6">
        <v>1.0998418999999999</v>
      </c>
      <c r="F45" s="6">
        <v>99.995081353146105</v>
      </c>
      <c r="G45" s="6">
        <v>2.1254629999999999</v>
      </c>
      <c r="H45" s="6">
        <v>99.99506014392388</v>
      </c>
      <c r="I45" s="9">
        <v>5.3913519999999994E-3</v>
      </c>
      <c r="J45" s="6">
        <v>99.995084962451898</v>
      </c>
      <c r="K45" s="9">
        <v>6.5340019999999997E-3</v>
      </c>
      <c r="L45" s="6">
        <v>99.995087478840574</v>
      </c>
    </row>
    <row r="46" spans="1:12" x14ac:dyDescent="0.25">
      <c r="A46" s="8">
        <v>48</v>
      </c>
      <c r="B46" s="7" t="s">
        <v>162</v>
      </c>
      <c r="C46" s="6">
        <v>297.60000000000002</v>
      </c>
      <c r="D46" s="6">
        <v>100</v>
      </c>
      <c r="E46" s="6">
        <v>2.5716410000000001</v>
      </c>
      <c r="F46" s="6">
        <v>99.996461528650741</v>
      </c>
      <c r="G46" s="6">
        <v>4.0073880000000006</v>
      </c>
      <c r="H46" s="6">
        <v>99.996431718182606</v>
      </c>
      <c r="I46" s="9">
        <v>1.2210862999999999E-2</v>
      </c>
      <c r="J46" s="6">
        <v>99.996011906955403</v>
      </c>
      <c r="K46" s="9">
        <v>6.8860420000000002E-3</v>
      </c>
      <c r="L46" s="6">
        <v>99.99612274151508</v>
      </c>
    </row>
    <row r="47" spans="1:12" x14ac:dyDescent="0.25">
      <c r="A47" s="8">
        <v>49</v>
      </c>
      <c r="B47" s="7" t="s">
        <v>163</v>
      </c>
      <c r="C47" s="6">
        <v>216.8</v>
      </c>
      <c r="D47" s="6">
        <v>98.995433789954348</v>
      </c>
      <c r="E47" s="6">
        <v>1.533188</v>
      </c>
      <c r="F47" s="6">
        <v>99.261939106091717</v>
      </c>
      <c r="G47" s="6">
        <v>2.475714</v>
      </c>
      <c r="H47" s="6">
        <v>99.162866185962258</v>
      </c>
      <c r="I47" s="9">
        <v>8.5950499999999999E-3</v>
      </c>
      <c r="J47" s="6">
        <v>99.108661435481721</v>
      </c>
      <c r="K47" s="9">
        <v>5.588211E-3</v>
      </c>
      <c r="L47" s="6">
        <v>98.949979911504386</v>
      </c>
    </row>
    <row r="48" spans="1:12" x14ac:dyDescent="0.25">
      <c r="A48" s="8">
        <v>50</v>
      </c>
      <c r="B48" s="7" t="s">
        <v>164</v>
      </c>
      <c r="C48" s="6">
        <v>123.6</v>
      </c>
      <c r="D48" s="6">
        <v>100</v>
      </c>
      <c r="E48" s="6">
        <v>0.67898351099999998</v>
      </c>
      <c r="F48" s="6">
        <v>99.999942708508996</v>
      </c>
      <c r="G48" s="6">
        <v>1.155584336</v>
      </c>
      <c r="H48" s="6">
        <v>99.999942539925655</v>
      </c>
      <c r="I48" s="9">
        <v>4.2688325600000005E-3</v>
      </c>
      <c r="J48" s="6">
        <v>99.999942841548105</v>
      </c>
      <c r="K48" s="9">
        <v>3.4001570499999998E-3</v>
      </c>
      <c r="L48" s="6">
        <v>99.999942649740788</v>
      </c>
    </row>
    <row r="49" spans="1:12" x14ac:dyDescent="0.25">
      <c r="A49" s="8">
        <v>51</v>
      </c>
      <c r="B49" s="7" t="s">
        <v>165</v>
      </c>
      <c r="C49" s="6">
        <v>408.3</v>
      </c>
      <c r="D49" s="6">
        <v>93.646788990825698</v>
      </c>
      <c r="E49" s="6">
        <v>2.7953298000000002</v>
      </c>
      <c r="F49" s="6">
        <v>95.288847952281429</v>
      </c>
      <c r="G49" s="6">
        <v>4.5470383000000005</v>
      </c>
      <c r="H49" s="6">
        <v>94.677911456597101</v>
      </c>
      <c r="I49" s="9">
        <v>1.669182E-2</v>
      </c>
      <c r="J49" s="6">
        <v>94.523982916185801</v>
      </c>
      <c r="K49" s="9">
        <v>1.080337E-2</v>
      </c>
      <c r="L49" s="6">
        <v>93.524577604214912</v>
      </c>
    </row>
    <row r="50" spans="1:12" x14ac:dyDescent="0.25">
      <c r="A50" s="8">
        <v>52</v>
      </c>
      <c r="B50" s="7" t="s">
        <v>166</v>
      </c>
      <c r="C50" s="6">
        <v>6099.9000000000005</v>
      </c>
      <c r="D50" s="6">
        <v>89.852403959462649</v>
      </c>
      <c r="E50" s="6">
        <v>49.521250999999999</v>
      </c>
      <c r="F50" s="6">
        <v>96.231353217275668</v>
      </c>
      <c r="G50" s="6">
        <v>74.098452000000009</v>
      </c>
      <c r="H50" s="6">
        <v>93.459963929502237</v>
      </c>
      <c r="I50" s="9">
        <v>0.1817105</v>
      </c>
      <c r="J50" s="6">
        <v>91.953868848062228</v>
      </c>
      <c r="K50" s="9">
        <v>0.15177309999999999</v>
      </c>
      <c r="L50" s="6">
        <v>89.874053357225037</v>
      </c>
    </row>
    <row r="51" spans="1:12" x14ac:dyDescent="0.25">
      <c r="A51" s="8">
        <v>53</v>
      </c>
      <c r="B51" s="7" t="s">
        <v>167</v>
      </c>
      <c r="C51" s="6">
        <v>10197.099999999999</v>
      </c>
      <c r="D51" s="6">
        <v>78.558276773264097</v>
      </c>
      <c r="E51" s="6">
        <v>115.5598</v>
      </c>
      <c r="F51" s="6">
        <v>91.690476662765548</v>
      </c>
      <c r="G51" s="6">
        <v>168.60362000000001</v>
      </c>
      <c r="H51" s="6">
        <v>86.784810204768633</v>
      </c>
      <c r="I51" s="9">
        <v>0.47416710000000006</v>
      </c>
      <c r="J51" s="6">
        <v>85.133771815247258</v>
      </c>
      <c r="K51" s="9">
        <v>0.21940269999999998</v>
      </c>
      <c r="L51" s="6">
        <v>77.608986401615539</v>
      </c>
    </row>
    <row r="52" spans="1:12" x14ac:dyDescent="0.25">
      <c r="A52" s="8">
        <v>54</v>
      </c>
      <c r="B52" s="7" t="s">
        <v>168</v>
      </c>
      <c r="C52" s="6">
        <v>17010</v>
      </c>
      <c r="D52" s="6">
        <v>55.528351777494855</v>
      </c>
      <c r="E52" s="6">
        <v>246.18675999999999</v>
      </c>
      <c r="F52" s="6">
        <v>79.258484446054169</v>
      </c>
      <c r="G52" s="6">
        <v>335.20269999999994</v>
      </c>
      <c r="H52" s="6">
        <v>70.337099163599575</v>
      </c>
      <c r="I52" s="9">
        <v>1.0003726000000002</v>
      </c>
      <c r="J52" s="6">
        <v>67.614261024961337</v>
      </c>
      <c r="K52" s="9">
        <v>0.36736000000000002</v>
      </c>
      <c r="L52" s="6">
        <v>54.304370854387685</v>
      </c>
    </row>
    <row r="53" spans="1:12" x14ac:dyDescent="0.25">
      <c r="A53" s="8">
        <v>55</v>
      </c>
      <c r="B53" s="7" t="s">
        <v>169</v>
      </c>
      <c r="C53" s="6">
        <v>1294.6999999999998</v>
      </c>
      <c r="D53" s="6">
        <v>97.927539520459874</v>
      </c>
      <c r="E53" s="6">
        <v>6.2800280000000006</v>
      </c>
      <c r="F53" s="6">
        <v>99.485150798539038</v>
      </c>
      <c r="G53" s="6">
        <v>12.69969</v>
      </c>
      <c r="H53" s="6">
        <v>98.67899018625144</v>
      </c>
      <c r="I53" s="9">
        <v>2.5921039999999999E-2</v>
      </c>
      <c r="J53" s="6">
        <v>98.784300633688062</v>
      </c>
      <c r="K53" s="9">
        <v>2.5279039999999999E-2</v>
      </c>
      <c r="L53" s="6">
        <v>97.889563368086471</v>
      </c>
    </row>
    <row r="54" spans="1:12" x14ac:dyDescent="0.25">
      <c r="A54" s="8">
        <v>56</v>
      </c>
      <c r="B54" s="7" t="s">
        <v>170</v>
      </c>
      <c r="C54" s="6">
        <v>1915.9</v>
      </c>
      <c r="D54" s="6">
        <v>98.276481149012568</v>
      </c>
      <c r="E54" s="6">
        <v>19.966480000000001</v>
      </c>
      <c r="F54" s="6">
        <v>99.572118482287308</v>
      </c>
      <c r="G54" s="6">
        <v>30.241431200000001</v>
      </c>
      <c r="H54" s="6">
        <v>99.073267176227745</v>
      </c>
      <c r="I54" s="9">
        <v>8.3098580000000005E-2</v>
      </c>
      <c r="J54" s="6">
        <v>98.89558756288784</v>
      </c>
      <c r="K54" s="9">
        <v>3.8936039999999998E-2</v>
      </c>
      <c r="L54" s="6">
        <v>98.181911711010201</v>
      </c>
    </row>
    <row r="55" spans="1:12" x14ac:dyDescent="0.25">
      <c r="A55" s="8">
        <v>58</v>
      </c>
      <c r="B55" s="7" t="s">
        <v>171</v>
      </c>
      <c r="C55" s="6">
        <v>2653.4</v>
      </c>
      <c r="D55" s="6">
        <v>97.501286102741233</v>
      </c>
      <c r="E55" s="6">
        <v>23.2165751</v>
      </c>
      <c r="F55" s="6">
        <v>99.433143617287826</v>
      </c>
      <c r="G55" s="6">
        <v>36.064653499999999</v>
      </c>
      <c r="H55" s="6">
        <v>98.760757604843093</v>
      </c>
      <c r="I55" s="9">
        <v>8.0506819999999993E-2</v>
      </c>
      <c r="J55" s="6">
        <v>98.816754268583523</v>
      </c>
      <c r="K55" s="9">
        <v>5.3411720000000003E-2</v>
      </c>
      <c r="L55" s="6">
        <v>97.356991359366788</v>
      </c>
    </row>
    <row r="56" spans="1:12" x14ac:dyDescent="0.25">
      <c r="A56" s="8">
        <v>59</v>
      </c>
      <c r="B56" s="7" t="s">
        <v>172</v>
      </c>
      <c r="C56" s="6">
        <v>1866.2</v>
      </c>
      <c r="D56" s="6">
        <v>81.227421109902068</v>
      </c>
      <c r="E56" s="6">
        <v>19.436405999999998</v>
      </c>
      <c r="F56" s="6">
        <v>92.967666237935049</v>
      </c>
      <c r="G56" s="6">
        <v>28.856105999999997</v>
      </c>
      <c r="H56" s="6">
        <v>88.638641894874397</v>
      </c>
      <c r="I56" s="9">
        <v>8.1163360000000004E-2</v>
      </c>
      <c r="J56" s="6">
        <v>86.746948805600837</v>
      </c>
      <c r="K56" s="9">
        <v>3.974689E-2</v>
      </c>
      <c r="L56" s="6">
        <v>79.578308078841346</v>
      </c>
    </row>
    <row r="57" spans="1:12" x14ac:dyDescent="0.25">
      <c r="A57" s="8">
        <v>60</v>
      </c>
      <c r="B57" s="7" t="s">
        <v>173</v>
      </c>
      <c r="C57" s="6">
        <v>1473.2</v>
      </c>
      <c r="D57" s="6">
        <v>100</v>
      </c>
      <c r="E57" s="6">
        <v>13.60094</v>
      </c>
      <c r="F57" s="6">
        <v>100</v>
      </c>
      <c r="G57" s="6">
        <v>20.832170000000001</v>
      </c>
      <c r="H57" s="6">
        <v>100</v>
      </c>
      <c r="I57" s="9">
        <v>4.9752440000000002E-2</v>
      </c>
      <c r="J57" s="6">
        <v>100</v>
      </c>
      <c r="K57" s="9">
        <v>3.0154130000000001E-2</v>
      </c>
      <c r="L57" s="6">
        <v>100</v>
      </c>
    </row>
    <row r="58" spans="1:12" x14ac:dyDescent="0.25">
      <c r="A58" s="8">
        <v>61</v>
      </c>
      <c r="B58" s="7" t="s">
        <v>174</v>
      </c>
      <c r="C58" s="6">
        <v>415.90000000000003</v>
      </c>
      <c r="D58" s="6">
        <v>94.608735213830769</v>
      </c>
      <c r="E58" s="6">
        <v>4.0203138999999997</v>
      </c>
      <c r="F58" s="6">
        <v>95.92573875543448</v>
      </c>
      <c r="G58" s="6">
        <v>6.0838323999999995</v>
      </c>
      <c r="H58" s="6">
        <v>95.455903931435543</v>
      </c>
      <c r="I58" s="9">
        <v>1.4263340000000001E-2</v>
      </c>
      <c r="J58" s="6">
        <v>94.903302473694794</v>
      </c>
      <c r="K58" s="9">
        <v>8.354447000000001E-3</v>
      </c>
      <c r="L58" s="6">
        <v>94.310515150116046</v>
      </c>
    </row>
    <row r="59" spans="1:12" x14ac:dyDescent="0.25">
      <c r="A59" s="8">
        <v>62</v>
      </c>
      <c r="B59" s="7" t="s">
        <v>175</v>
      </c>
      <c r="C59" s="6">
        <v>876.2</v>
      </c>
      <c r="D59" s="6">
        <v>97.507233474293358</v>
      </c>
      <c r="E59" s="6">
        <v>8.4942603000000005</v>
      </c>
      <c r="F59" s="6">
        <v>98.074617787424074</v>
      </c>
      <c r="G59" s="6">
        <v>13.172781199999999</v>
      </c>
      <c r="H59" s="6">
        <v>97.842360734056427</v>
      </c>
      <c r="I59" s="9">
        <v>4.4345249999999996E-2</v>
      </c>
      <c r="J59" s="6">
        <v>97.536580135378117</v>
      </c>
      <c r="K59" s="9">
        <v>2.001582E-2</v>
      </c>
      <c r="L59" s="6">
        <v>97.344593036997694</v>
      </c>
    </row>
    <row r="60" spans="1:12" x14ac:dyDescent="0.25">
      <c r="A60" s="8">
        <v>63</v>
      </c>
      <c r="B60" s="7" t="s">
        <v>176</v>
      </c>
      <c r="C60" s="6">
        <v>142.19999999999999</v>
      </c>
      <c r="D60" s="6">
        <v>100</v>
      </c>
      <c r="E60" s="6">
        <v>1.4607839999999999</v>
      </c>
      <c r="F60" s="6">
        <v>99.992128134799188</v>
      </c>
      <c r="G60" s="6">
        <v>2.2866610000000001</v>
      </c>
      <c r="H60" s="6">
        <v>99.992128879970238</v>
      </c>
      <c r="I60" s="9">
        <v>1.0210297E-2</v>
      </c>
      <c r="J60" s="6">
        <v>99.992136008853109</v>
      </c>
      <c r="K60" s="9">
        <v>3.7255209999999999E-3</v>
      </c>
      <c r="L60" s="6">
        <v>99.992135946668299</v>
      </c>
    </row>
    <row r="61" spans="1:12" x14ac:dyDescent="0.25">
      <c r="A61" s="8">
        <v>64</v>
      </c>
      <c r="B61" s="7" t="s">
        <v>177</v>
      </c>
      <c r="C61" s="6">
        <v>344</v>
      </c>
      <c r="D61" s="6">
        <v>95.71508069003896</v>
      </c>
      <c r="E61" s="6">
        <v>2.6831289999999997</v>
      </c>
      <c r="F61" s="6">
        <v>96.65349317316209</v>
      </c>
      <c r="G61" s="6">
        <v>4.3488701000000001</v>
      </c>
      <c r="H61" s="6">
        <v>96.292827951748976</v>
      </c>
      <c r="I61" s="9">
        <v>1.779157E-2</v>
      </c>
      <c r="J61" s="6">
        <v>96.250927124623402</v>
      </c>
      <c r="K61" s="9">
        <v>9.091964000000001E-3</v>
      </c>
      <c r="L61" s="6">
        <v>95.664966744402662</v>
      </c>
    </row>
    <row r="62" spans="1:12" x14ac:dyDescent="0.25">
      <c r="A62" s="8">
        <v>65</v>
      </c>
      <c r="B62" s="7" t="s">
        <v>178</v>
      </c>
      <c r="C62" s="6">
        <v>94.7</v>
      </c>
      <c r="D62" s="6">
        <v>94.889779559118239</v>
      </c>
      <c r="E62" s="6">
        <v>1.358026</v>
      </c>
      <c r="F62" s="6">
        <v>96.053262565549076</v>
      </c>
      <c r="G62" s="6">
        <v>2.0610939999999998</v>
      </c>
      <c r="H62" s="6">
        <v>95.642679283561804</v>
      </c>
      <c r="I62" s="9">
        <v>9.7300300000000006E-3</v>
      </c>
      <c r="J62" s="6">
        <v>95.607755897349236</v>
      </c>
      <c r="K62" s="9">
        <v>2.3633230000000001E-3</v>
      </c>
      <c r="L62" s="6">
        <v>94.862167611345455</v>
      </c>
    </row>
    <row r="63" spans="1:12" x14ac:dyDescent="0.25">
      <c r="A63" s="8">
        <v>66</v>
      </c>
      <c r="B63" s="7" t="s">
        <v>179</v>
      </c>
      <c r="C63" s="6">
        <v>277.7</v>
      </c>
      <c r="D63" s="6">
        <v>85.762816553428038</v>
      </c>
      <c r="E63" s="6">
        <v>2.0062327</v>
      </c>
      <c r="F63" s="6">
        <v>89.094424250767716</v>
      </c>
      <c r="G63" s="6">
        <v>3.3101465000000001</v>
      </c>
      <c r="H63" s="6">
        <v>87.893615196478677</v>
      </c>
      <c r="I63" s="9">
        <v>1.011102E-2</v>
      </c>
      <c r="J63" s="6">
        <v>86.263994089251611</v>
      </c>
      <c r="K63" s="9">
        <v>6.4614889999999999E-3</v>
      </c>
      <c r="L63" s="6">
        <v>84.668784820367293</v>
      </c>
    </row>
    <row r="64" spans="1:12" x14ac:dyDescent="0.25">
      <c r="A64" s="8">
        <v>67</v>
      </c>
      <c r="B64" s="7" t="s">
        <v>180</v>
      </c>
      <c r="C64" s="6">
        <v>7035.7</v>
      </c>
      <c r="D64" s="6">
        <v>72.780593772628535</v>
      </c>
      <c r="E64" s="6">
        <v>158.47442999999998</v>
      </c>
      <c r="F64" s="6">
        <v>83.067498908416539</v>
      </c>
      <c r="G64" s="6">
        <v>193.85439</v>
      </c>
      <c r="H64" s="6">
        <v>80.809296047541551</v>
      </c>
      <c r="I64" s="9">
        <v>0.44343560000000004</v>
      </c>
      <c r="J64" s="6">
        <v>79.80357730319399</v>
      </c>
      <c r="K64" s="9">
        <v>0.16144059999999999</v>
      </c>
      <c r="L64" s="6">
        <v>72.674963514098721</v>
      </c>
    </row>
    <row r="65" spans="1:12" x14ac:dyDescent="0.25">
      <c r="A65" s="8">
        <v>68</v>
      </c>
      <c r="B65" s="7" t="s">
        <v>180</v>
      </c>
      <c r="C65" s="6">
        <v>4338.2000000000007</v>
      </c>
      <c r="D65" s="6">
        <v>63.565232680811171</v>
      </c>
      <c r="E65" s="6">
        <v>95.080590000000001</v>
      </c>
      <c r="F65" s="6">
        <v>77.082766174268556</v>
      </c>
      <c r="G65" s="6">
        <v>116.43572</v>
      </c>
      <c r="H65" s="6">
        <v>74.130488207063664</v>
      </c>
      <c r="I65" s="9">
        <v>0.25589610000000002</v>
      </c>
      <c r="J65" s="6">
        <v>74.346019609170483</v>
      </c>
      <c r="K65" s="9">
        <v>0.10297920000000001</v>
      </c>
      <c r="L65" s="6">
        <v>63.53634519420136</v>
      </c>
    </row>
    <row r="66" spans="1:12" x14ac:dyDescent="0.25">
      <c r="A66" s="8">
        <v>69</v>
      </c>
      <c r="B66" s="7" t="s">
        <v>181</v>
      </c>
      <c r="C66" s="6">
        <v>7209</v>
      </c>
      <c r="D66" s="6">
        <v>21.109500592963499</v>
      </c>
      <c r="E66" s="6">
        <v>235.85939999999994</v>
      </c>
      <c r="F66" s="6">
        <v>39.075984643261322</v>
      </c>
      <c r="G66" s="6">
        <v>265.95049999999998</v>
      </c>
      <c r="H66" s="6">
        <v>35.627616220227146</v>
      </c>
      <c r="I66" s="9">
        <v>0.40147449999999996</v>
      </c>
      <c r="J66" s="6">
        <v>36.449700757548243</v>
      </c>
      <c r="K66" s="9">
        <v>0.16600480000000006</v>
      </c>
      <c r="L66" s="6">
        <v>21.130370873109687</v>
      </c>
    </row>
    <row r="67" spans="1:12" x14ac:dyDescent="0.25">
      <c r="A67" s="8">
        <v>70</v>
      </c>
      <c r="B67" s="7" t="s">
        <v>182</v>
      </c>
      <c r="C67" s="6">
        <v>125.7</v>
      </c>
      <c r="D67" s="6">
        <v>100</v>
      </c>
      <c r="E67" s="6">
        <v>1.0235020000000001</v>
      </c>
      <c r="F67" s="6">
        <v>99.994138117671426</v>
      </c>
      <c r="G67" s="6">
        <v>1.6421557</v>
      </c>
      <c r="H67" s="6">
        <v>99.994136100915071</v>
      </c>
      <c r="I67" s="9">
        <v>6.9509899999999998E-3</v>
      </c>
      <c r="J67" s="6">
        <v>99.99413067702352</v>
      </c>
      <c r="K67" s="9">
        <v>3.3768090000000001E-3</v>
      </c>
      <c r="L67" s="6">
        <v>99.994136819971061</v>
      </c>
    </row>
    <row r="68" spans="1:12" x14ac:dyDescent="0.25">
      <c r="A68" s="8">
        <v>71</v>
      </c>
      <c r="B68" s="7" t="s">
        <v>183</v>
      </c>
      <c r="C68" s="6">
        <v>433.8</v>
      </c>
      <c r="D68" s="6">
        <v>86.328358208955223</v>
      </c>
      <c r="E68" s="6">
        <v>4.9193477999999997</v>
      </c>
      <c r="F68" s="6">
        <v>89.478771620991878</v>
      </c>
      <c r="G68" s="6">
        <v>7.5246543000000008</v>
      </c>
      <c r="H68" s="6">
        <v>88.297754646288766</v>
      </c>
      <c r="I68" s="9">
        <v>3.2105639999999998E-2</v>
      </c>
      <c r="J68" s="6">
        <v>87.898911559112989</v>
      </c>
      <c r="K68" s="9">
        <v>1.0867450000000001E-2</v>
      </c>
      <c r="L68" s="6">
        <v>86.062110719107977</v>
      </c>
    </row>
    <row r="69" spans="1:12" x14ac:dyDescent="0.25">
      <c r="C69" s="4">
        <f>SUM(C2:C68)</f>
        <v>1188154.6999999997</v>
      </c>
      <c r="D69" s="4">
        <f>AVERAGE(D2:D68)</f>
        <v>74.019190153438956</v>
      </c>
      <c r="E69" s="4">
        <f>SUM(E2:E68)</f>
        <v>16127.215053210995</v>
      </c>
      <c r="F69" s="4">
        <f>AVERAGE(F2:F68)</f>
        <v>82.701317445768595</v>
      </c>
      <c r="G69" s="4">
        <f>SUM(G2:G68)</f>
        <v>21523.462366436004</v>
      </c>
      <c r="H69" s="4">
        <f>AVERAGE(H2:H68)</f>
        <v>80.635721652413324</v>
      </c>
      <c r="I69" s="4">
        <f>SUM(I2:I68)</f>
        <v>38.68553156755997</v>
      </c>
      <c r="J69" s="4">
        <f>AVERAGE(J2:J68)</f>
        <v>80.675686182821295</v>
      </c>
      <c r="K69" s="4">
        <f>SUM(K2:K68)</f>
        <v>25.812547369049998</v>
      </c>
      <c r="L69" s="4">
        <f>AVERAGE(L2:L68)</f>
        <v>73.767860038425951</v>
      </c>
    </row>
  </sheetData>
  <sortState ref="A2:L68">
    <sortCondition ref="A2:A68"/>
  </sortState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workbookViewId="0">
      <selection activeCell="C2" sqref="C2"/>
    </sheetView>
  </sheetViews>
  <sheetFormatPr defaultRowHeight="15" x14ac:dyDescent="0.25"/>
  <cols>
    <col min="2" max="2" width="13.140625" bestFit="1" customWidth="1"/>
    <col min="3" max="3" width="13.7109375" customWidth="1"/>
    <col min="4" max="4" width="12" bestFit="1" customWidth="1"/>
  </cols>
  <sheetData>
    <row r="1" spans="2:6" x14ac:dyDescent="0.25">
      <c r="B1" t="s">
        <v>184</v>
      </c>
      <c r="C1" t="s">
        <v>192</v>
      </c>
      <c r="D1" t="s">
        <v>185</v>
      </c>
    </row>
    <row r="2" spans="2:6" x14ac:dyDescent="0.25">
      <c r="B2">
        <v>154888435</v>
      </c>
      <c r="C2" s="11">
        <v>1188154.7</v>
      </c>
      <c r="D2" s="2">
        <f xml:space="preserve"> C2 / B2 * 100</f>
        <v>0.76710356070161079</v>
      </c>
    </row>
    <row r="3" spans="2:6" x14ac:dyDescent="0.25">
      <c r="B3">
        <v>1828351</v>
      </c>
      <c r="C3" s="11">
        <v>16127.2</v>
      </c>
      <c r="D3" s="2">
        <f xml:space="preserve"> C3 / B3 * 100</f>
        <v>0.88206257988755998</v>
      </c>
    </row>
    <row r="4" spans="2:6" x14ac:dyDescent="0.25">
      <c r="B4">
        <v>2649687</v>
      </c>
      <c r="C4" s="11">
        <v>21523.5</v>
      </c>
      <c r="D4" s="2">
        <f xml:space="preserve"> C4 / B4 * 100</f>
        <v>0.81230349094062804</v>
      </c>
    </row>
    <row r="5" spans="2:6" x14ac:dyDescent="0.25">
      <c r="B5">
        <v>5805.9022459999996</v>
      </c>
      <c r="C5" s="11">
        <v>38.700000000000003</v>
      </c>
      <c r="D5" s="2">
        <f xml:space="preserve"> C5 / B5 * 100</f>
        <v>0.66656306565723755</v>
      </c>
    </row>
    <row r="6" spans="2:6" x14ac:dyDescent="0.25">
      <c r="B6">
        <v>3678.5242109999999</v>
      </c>
      <c r="C6" s="11">
        <v>25.8</v>
      </c>
      <c r="D6" s="2">
        <f xml:space="preserve"> C6 / B6 * 100</f>
        <v>0.70136822595456882</v>
      </c>
    </row>
    <row r="8" spans="2:6" x14ac:dyDescent="0.25">
      <c r="F8" t="s">
        <v>186</v>
      </c>
    </row>
    <row r="9" spans="2:6" x14ac:dyDescent="0.25">
      <c r="F9" t="s">
        <v>187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0"/>
  <sheetViews>
    <sheetView tabSelected="1" workbookViewId="0">
      <selection activeCell="A11" sqref="A11"/>
    </sheetView>
  </sheetViews>
  <sheetFormatPr defaultRowHeight="15" x14ac:dyDescent="0.25"/>
  <sheetData>
    <row r="2" spans="1:1" x14ac:dyDescent="0.25">
      <c r="A2" t="s">
        <v>188</v>
      </c>
    </row>
    <row r="4" spans="1:1" x14ac:dyDescent="0.25">
      <c r="A4" t="s">
        <v>189</v>
      </c>
    </row>
    <row r="6" spans="1:1" x14ac:dyDescent="0.25">
      <c r="A6" t="s">
        <v>190</v>
      </c>
    </row>
    <row r="8" spans="1:1" x14ac:dyDescent="0.25">
      <c r="A8" t="s">
        <v>191</v>
      </c>
    </row>
    <row r="10" spans="1:1" x14ac:dyDescent="0.25">
      <c r="A10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AllBMP_WinSLAMMResults</vt:lpstr>
      <vt:lpstr>NoBMP_WinSLAMMResults</vt:lpstr>
      <vt:lpstr>Compare_PrePostBMP</vt:lpstr>
      <vt:lpstr>ComparePrePost_ForReport</vt:lpstr>
      <vt:lpstr>ReductionsAsFunctionWholeWshed</vt:lpstr>
      <vt:lpstr>metadata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P Degroote</dc:creator>
  <cp:lastModifiedBy>John P Degroote</cp:lastModifiedBy>
  <dcterms:created xsi:type="dcterms:W3CDTF">2017-07-06T19:11:29Z</dcterms:created>
  <dcterms:modified xsi:type="dcterms:W3CDTF">2017-07-07T17:02:06Z</dcterms:modified>
</cp:coreProperties>
</file>